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Table 3" sheetId="2" r:id="rId2"/>
    <sheet name="Charts 3" sheetId="3" r:id="rId3"/>
    <sheet name="Lookup" sheetId="4" state="veryHidden" r:id="rId4"/>
    <sheet name="EligRef" sheetId="5" state="veryHidden" r:id="rId5"/>
    <sheet name="EligGrouping" sheetId="6" state="very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s_at_date" localSheetId="3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 localSheetId="5">EligGrouping!$A$1:$F$343</definedName>
    <definedName name="DataTable">[6]Data!$A$1:$I$761</definedName>
    <definedName name="first_quarter" localSheetId="3">Lookup!$AP$1</definedName>
    <definedName name="first_quarter">'[7]Make Report'!$G$14</definedName>
    <definedName name="firstmonth" localSheetId="3">'[7]Make Report'!$G$14</definedName>
    <definedName name="firstmonth">'[7]Make Report'!$G$14</definedName>
    <definedName name="Last_quarter" localSheetId="3">Lookup!$AP$2</definedName>
    <definedName name="Median" localSheetId="3">Lookup!$AF$2</definedName>
    <definedName name="Median">Lookup!$AF$2</definedName>
    <definedName name="Percentile" localSheetId="3">Lookup!$AF$3</definedName>
    <definedName name="Percentile">Lookup!$AF$3</definedName>
    <definedName name="_xlnm.Print_Area" localSheetId="2">'Charts 3'!$A$1:$P$42</definedName>
    <definedName name="_xlnm.Print_Area" localSheetId="0">'Contents and Notes'!$B$1:$Q$53</definedName>
    <definedName name="_xlnm.Print_Area" localSheetId="1">'Table 3'!$C$1:$J$52</definedName>
    <definedName name="Q1_2010">[8]Working!$A$1:$J$676</definedName>
  </definedNames>
  <calcPr calcId="125725"/>
</workbook>
</file>

<file path=xl/calcChain.xml><?xml version="1.0" encoding="utf-8"?>
<calcChain xmlns="http://schemas.openxmlformats.org/spreadsheetml/2006/main">
  <c r="Y24" i="3"/>
  <c r="Y23"/>
  <c r="Y22"/>
  <c r="Y21"/>
  <c r="Y20"/>
  <c r="Y19"/>
  <c r="Y18"/>
  <c r="Y17"/>
  <c r="Y16"/>
  <c r="Y15"/>
  <c r="Y14"/>
  <c r="Y13"/>
  <c r="Y12"/>
  <c r="Y11"/>
  <c r="Y10"/>
  <c r="Y9"/>
  <c r="Y8"/>
  <c r="B27" i="2"/>
  <c r="B26"/>
  <c r="B25"/>
  <c r="B24"/>
  <c r="B23"/>
  <c r="B22"/>
  <c r="B21"/>
  <c r="B20"/>
  <c r="B19"/>
  <c r="B18"/>
  <c r="B17"/>
  <c r="B16"/>
  <c r="B15"/>
  <c r="B14"/>
  <c r="B13"/>
  <c r="B12"/>
  <c r="B10"/>
  <c r="AA1"/>
  <c r="A14" l="1"/>
  <c r="D25" l="1"/>
  <c r="D24"/>
  <c r="D20"/>
  <c r="D15"/>
  <c r="D23"/>
  <c r="D19"/>
  <c r="D14"/>
  <c r="D13"/>
  <c r="D27"/>
  <c r="D22"/>
  <c r="D18"/>
  <c r="D17"/>
  <c r="D12"/>
  <c r="D26"/>
  <c r="D21"/>
  <c r="D16"/>
  <c r="D10"/>
  <c r="A18"/>
  <c r="D4" s="1"/>
  <c r="Y6" i="3" s="1"/>
  <c r="Y5" s="1"/>
  <c r="A25" i="2"/>
  <c r="C29" s="1"/>
  <c r="I10" l="1"/>
  <c r="AD8" i="3" s="1"/>
  <c r="E10" i="2"/>
  <c r="Z8" i="3" s="1"/>
  <c r="F10" i="2"/>
  <c r="AA8" i="3" s="1"/>
  <c r="G10" i="2"/>
  <c r="AB8" i="3" s="1"/>
  <c r="H10" i="2"/>
  <c r="AC8" i="3" s="1"/>
  <c r="H25" i="2"/>
  <c r="AC22" i="3" s="1"/>
  <c r="I25" i="2"/>
  <c r="AD22" i="3" s="1"/>
  <c r="E25" i="2"/>
  <c r="Z22" i="3" s="1"/>
  <c r="F25" i="2"/>
  <c r="AA22" i="3" s="1"/>
  <c r="G25" i="2"/>
  <c r="AB22" i="3" s="1"/>
  <c r="I26" i="2"/>
  <c r="AD23" i="3" s="1"/>
  <c r="E26" i="2"/>
  <c r="Z23" i="3" s="1"/>
  <c r="F26" i="2"/>
  <c r="AA23" i="3" s="1"/>
  <c r="G26" i="2"/>
  <c r="AB23" i="3" s="1"/>
  <c r="H26" i="2"/>
  <c r="AC23" i="3" s="1"/>
  <c r="F22" i="2"/>
  <c r="AA19" i="3" s="1"/>
  <c r="G22" i="2"/>
  <c r="AB19" i="3" s="1"/>
  <c r="H22" i="2"/>
  <c r="AC19" i="3" s="1"/>
  <c r="I22" i="2"/>
  <c r="AD19" i="3" s="1"/>
  <c r="E22" i="2"/>
  <c r="Z19" i="3" s="1"/>
  <c r="G19" i="2"/>
  <c r="AB16" i="3" s="1"/>
  <c r="H19" i="2"/>
  <c r="AC16" i="3" s="1"/>
  <c r="I19" i="2"/>
  <c r="AD16" i="3" s="1"/>
  <c r="E19" i="2"/>
  <c r="Z16" i="3" s="1"/>
  <c r="F19" i="2"/>
  <c r="AA16" i="3" s="1"/>
  <c r="H24" i="2"/>
  <c r="AC21" i="3" s="1"/>
  <c r="I24" i="2"/>
  <c r="AD21" i="3" s="1"/>
  <c r="E24" i="2"/>
  <c r="Z21" i="3" s="1"/>
  <c r="F24" i="2"/>
  <c r="AA21" i="3" s="1"/>
  <c r="G24" i="2"/>
  <c r="AB21" i="3" s="1"/>
  <c r="F12" i="2"/>
  <c r="AA9" i="3" s="1"/>
  <c r="G12" i="2"/>
  <c r="AB9" i="3" s="1"/>
  <c r="H12" i="2"/>
  <c r="AC9" i="3" s="1"/>
  <c r="I12" i="2"/>
  <c r="AD9" i="3" s="1"/>
  <c r="E12" i="2"/>
  <c r="Z9" i="3" s="1"/>
  <c r="G23" i="2"/>
  <c r="AB20" i="3" s="1"/>
  <c r="H23" i="2"/>
  <c r="AC20" i="3" s="1"/>
  <c r="I23" i="2"/>
  <c r="AD20" i="3" s="1"/>
  <c r="E23" i="2"/>
  <c r="Z20" i="3" s="1"/>
  <c r="F23" i="2"/>
  <c r="AA20" i="3" s="1"/>
  <c r="I21" i="2"/>
  <c r="AD18" i="3" s="1"/>
  <c r="E21" i="2"/>
  <c r="Z18" i="3" s="1"/>
  <c r="F21" i="2"/>
  <c r="AA18" i="3" s="1"/>
  <c r="G21" i="2"/>
  <c r="AB18" i="3" s="1"/>
  <c r="H21" i="2"/>
  <c r="AC18" i="3" s="1"/>
  <c r="F18" i="2"/>
  <c r="AA15" i="3" s="1"/>
  <c r="G18" i="2"/>
  <c r="AB15" i="3" s="1"/>
  <c r="H18" i="2"/>
  <c r="AC15" i="3" s="1"/>
  <c r="I18" i="2"/>
  <c r="AD15" i="3" s="1"/>
  <c r="E18" i="2"/>
  <c r="Z15" i="3" s="1"/>
  <c r="G14" i="2"/>
  <c r="AB11" i="3" s="1"/>
  <c r="H14" i="2"/>
  <c r="AC11" i="3" s="1"/>
  <c r="I14" i="2"/>
  <c r="AD11" i="3" s="1"/>
  <c r="E14" i="2"/>
  <c r="Z11" i="3" s="1"/>
  <c r="F14" i="2"/>
  <c r="AA11" i="3" s="1"/>
  <c r="H20" i="2"/>
  <c r="AC17" i="3" s="1"/>
  <c r="I20" i="2"/>
  <c r="AD17" i="3" s="1"/>
  <c r="E20" i="2"/>
  <c r="Z17" i="3" s="1"/>
  <c r="F20" i="2"/>
  <c r="AA17" i="3" s="1"/>
  <c r="G20" i="2"/>
  <c r="AB17" i="3" s="1"/>
  <c r="F27" i="2"/>
  <c r="AA24" i="3" s="1"/>
  <c r="G27" i="2"/>
  <c r="AB24" i="3" s="1"/>
  <c r="H27" i="2"/>
  <c r="AC24" i="3" s="1"/>
  <c r="I27" i="2"/>
  <c r="AD24" i="3" s="1"/>
  <c r="E27" i="2"/>
  <c r="Z24" i="3" s="1"/>
  <c r="I16" i="2"/>
  <c r="AD13" i="3" s="1"/>
  <c r="E16" i="2"/>
  <c r="Z13" i="3" s="1"/>
  <c r="F16" i="2"/>
  <c r="AA13" i="3" s="1"/>
  <c r="G16" i="2"/>
  <c r="AB13" i="3" s="1"/>
  <c r="H16" i="2"/>
  <c r="AC13" i="3" s="1"/>
  <c r="F17" i="2"/>
  <c r="AA14" i="3" s="1"/>
  <c r="G17" i="2"/>
  <c r="AB14" i="3" s="1"/>
  <c r="H17" i="2"/>
  <c r="AC14" i="3" s="1"/>
  <c r="I17" i="2"/>
  <c r="AD14" i="3" s="1"/>
  <c r="E17" i="2"/>
  <c r="Z14" i="3" s="1"/>
  <c r="G13" i="2"/>
  <c r="AB10" i="3" s="1"/>
  <c r="H13" i="2"/>
  <c r="AC10" i="3" s="1"/>
  <c r="I13" i="2"/>
  <c r="AD10" i="3" s="1"/>
  <c r="E13" i="2"/>
  <c r="Z10" i="3" s="1"/>
  <c r="F13" i="2"/>
  <c r="AA10" i="3" s="1"/>
  <c r="H15" i="2"/>
  <c r="AC12" i="3" s="1"/>
  <c r="I15" i="2"/>
  <c r="AD12" i="3" s="1"/>
  <c r="E15" i="2"/>
  <c r="Z12" i="3" s="1"/>
  <c r="F15" i="2"/>
  <c r="AA12" i="3" s="1"/>
  <c r="G15" i="2"/>
  <c r="AB12" i="3" s="1"/>
</calcChain>
</file>

<file path=xl/sharedStrings.xml><?xml version="1.0" encoding="utf-8"?>
<sst xmlns="http://schemas.openxmlformats.org/spreadsheetml/2006/main" count="10118" uniqueCount="2444">
  <si>
    <t>Distribution of waits against the 62-day standard from receipt of an urgent referral with a suspicion of cancer to first cancer treatment.</t>
  </si>
  <si>
    <t>Please read the notes below before looking at the data.</t>
  </si>
  <si>
    <t>Table 3: Distribution of waits against the 62-day standard from receipt of an urgent referral with a suspicion of cancer to first cancer treatment by Cancer Type</t>
  </si>
  <si>
    <t>Chart for Distribution of waits against the 62-day standard from receipt of an urgent referral with a suspicion of cancer to first cancer treatment by Cancer Type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</si>
  <si>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</si>
  <si>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</si>
  <si>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</si>
  <si>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</si>
  <si>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</si>
  <si>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</si>
  <si>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</si>
  <si>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</si>
  <si>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</si>
  <si>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</si>
  <si>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</si>
  <si>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</si>
  <si>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</si>
  <si>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</si>
  <si>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</si>
  <si>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</si>
  <si>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</si>
  <si>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</si>
  <si>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</si>
  <si>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</si>
  <si>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</si>
  <si>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</si>
  <si>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</si>
  <si>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</si>
  <si>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</si>
  <si>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</si>
  <si>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</si>
  <si>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urgent referral submitted with a suspicion of cancer by a GP or GDP, or direct referral to hospital (self, GP or NHS24 referral to A&amp;E or other), or referral from a National Cancer Screening Programme; excluding patients who had a clinically complex pathway, died before treatment or who refused treatment.</t>
  </si>
  <si>
    <t>Referral – a request to a care professional, team, service or organisation to provide appropriate care to a patient/client.  A referral may be made by a person, team, service or organisation on behalf of a patient/client, or a patient/client may refer him/herself.</t>
  </si>
  <si>
    <t>Urgent referral – referral submitted with a suspicion of cancer by a GP or GDP, or direct referral to hospital (self, GP or NHS24 referral to A&amp;E or other), or referral from a National Cancer Screening Programme.</t>
  </si>
  <si>
    <t>For some patients it will not be clinically appropriate for treatment to begin within 62 days of referral, therefore a tolerance level of 5% is applied to the new standards, i.e. the stated waiting time must be met for 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</si>
  <si>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</si>
  <si>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</si>
  <si>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BreastNHS Scotland</t>
  </si>
  <si>
    <t>Period of treatment:</t>
  </si>
  <si>
    <t>Select Quarter:</t>
  </si>
  <si>
    <t>NHS Scotland</t>
  </si>
  <si>
    <t>View Graphs for Table 3</t>
  </si>
  <si>
    <t>Cancer Type</t>
  </si>
  <si>
    <t>Length of wait from receipt of referral to treatment</t>
  </si>
  <si>
    <t>Number of eligible referrals (2)</t>
  </si>
  <si>
    <t>0-20 days</t>
  </si>
  <si>
    <t>21-41 days</t>
  </si>
  <si>
    <t>42-62 days</t>
  </si>
  <si>
    <t>63-83 days</t>
  </si>
  <si>
    <t>84 days or more</t>
  </si>
  <si>
    <t>All cancer types (1)</t>
  </si>
  <si>
    <t>Breast</t>
  </si>
  <si>
    <t>Breast - screened excluded</t>
  </si>
  <si>
    <t>Breast - screened only</t>
  </si>
  <si>
    <t>Cervical</t>
  </si>
  <si>
    <t>Cervical - screened excluded</t>
  </si>
  <si>
    <t>Cervical - screened only</t>
  </si>
  <si>
    <t>Colorectal</t>
  </si>
  <si>
    <t>Colorectal - screened excluded</t>
  </si>
  <si>
    <t>Colorectal - screened only</t>
  </si>
  <si>
    <t>Head and Neck</t>
  </si>
  <si>
    <t>Lung</t>
  </si>
  <si>
    <t>Lymphoma</t>
  </si>
  <si>
    <t>Melanoma</t>
  </si>
  <si>
    <t>Ovarian</t>
  </si>
  <si>
    <t>Upper GI</t>
  </si>
  <si>
    <t>Urological</t>
  </si>
  <si>
    <t>1. All cancer types for which data are recorded: breast, cervical, colorectal, head and neck, lung, lymphoma, melanoma, ovarian, upper GI, and urological.</t>
  </si>
  <si>
    <t>2. Urgent referrals submitted with a suspicion of cancer by a GP or GDP, or direct referral to hospital (self, GP or NHS24 referral to A&amp;E or other), or referral from a</t>
  </si>
  <si>
    <t>National Cancer Screening Programme; excluding patients who had a clinically complex pathway, died before treatment or who refused treatment.</t>
  </si>
  <si>
    <t>Percentages in each row may not add up to 100% due to rounding errors.</t>
  </si>
  <si>
    <t>- No referrals submitted and/or monitored during this period of treatment.</t>
  </si>
  <si>
    <t>n/a: Not applicable due to small numbers or no referrals monitored.</t>
  </si>
  <si>
    <t>N.B. Some of these data have been adjusted to take into account periods of patient unavailability (e.g. because the patient did not attend an</t>
  </si>
  <si>
    <t>appointment) and/or medical suspensions (e.g. the patient had another condition requiring treatment before cancer treatment could be started).  Waiting</t>
  </si>
  <si>
    <t>Times adjustments are not made when delays are caused by hospital operational circumstances.</t>
  </si>
  <si>
    <t>For some patients it will not be clinically appropriate for treatment to begin within 62 days of referral, therefore a tolerance level of 5% is applied to the new standards,</t>
  </si>
  <si>
    <t>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</si>
  <si>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</si>
  <si>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Charts for Table 3: Distribution of waits against the 62-day standard from receipt of an urgent referral with a suspicion of cancer to first cancer treatment by Cancer Type</t>
  </si>
  <si>
    <t>View Table 3</t>
  </si>
  <si>
    <t>*All cancer types for which data are recorded: breast, cervical, colorectal, head and neck, lung, lymphoma, melanoma, ovarian, upper GI, and urological.</t>
  </si>
  <si>
    <t>CancerSiteTable</t>
  </si>
  <si>
    <t>Quarters Table</t>
  </si>
  <si>
    <t>Board Code</t>
  </si>
  <si>
    <t>Board Name</t>
  </si>
  <si>
    <t>Targets</t>
  </si>
  <si>
    <t>Indicator Table</t>
  </si>
  <si>
    <t>Thresholds</t>
  </si>
  <si>
    <t>First Quarter</t>
  </si>
  <si>
    <t>All Cancer Types*</t>
  </si>
  <si>
    <t>All</t>
  </si>
  <si>
    <t>Eligible</t>
  </si>
  <si>
    <t>62 day</t>
  </si>
  <si>
    <t>Number of eligible referrals (1)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</si>
  <si>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</si>
  <si>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</si>
  <si>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</si>
  <si>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</si>
  <si>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</si>
  <si>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</si>
  <si>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</t>
  </si>
  <si>
    <t>NHS Ayrshire &amp; Arran</t>
  </si>
  <si>
    <t>% treated within 62 days</t>
  </si>
  <si>
    <t>With62</t>
  </si>
  <si>
    <t>90th Percentile</t>
  </si>
  <si>
    <t>NHS Grampian</t>
  </si>
  <si>
    <t>Extract Date</t>
  </si>
  <si>
    <t>All Cancer Types* Screened only</t>
  </si>
  <si>
    <t>AllCancerTypes*Screenedonly</t>
  </si>
  <si>
    <t>2010Q3</t>
  </si>
  <si>
    <t>B</t>
  </si>
  <si>
    <t>NHS Borders</t>
  </si>
  <si>
    <t>Maximum wait (Days) (2)</t>
  </si>
  <si>
    <t>Max</t>
  </si>
  <si>
    <t>NHS Highland</t>
  </si>
  <si>
    <t>2010Q4</t>
  </si>
  <si>
    <t>Y</t>
  </si>
  <si>
    <t>NHS Dumfries &amp; Galloway</t>
  </si>
  <si>
    <t>Breast Screened excluded</t>
  </si>
  <si>
    <t>Median wait (Days) (3)</t>
  </si>
  <si>
    <t>NHS Orkney</t>
  </si>
  <si>
    <t>BreastScreenedexcluded</t>
  </si>
  <si>
    <t>2011Q1</t>
  </si>
  <si>
    <t>F</t>
  </si>
  <si>
    <t>NHS Fife</t>
  </si>
  <si>
    <t>Breast Screened only</t>
  </si>
  <si>
    <t>90th Percentile (Days) (4)</t>
  </si>
  <si>
    <t>90th</t>
  </si>
  <si>
    <t>NHS Shetland</t>
  </si>
  <si>
    <t>Breast Screened Excluded</t>
  </si>
  <si>
    <t>BreastScreenedonly</t>
  </si>
  <si>
    <t>2011Q2</t>
  </si>
  <si>
    <t>V</t>
  </si>
  <si>
    <t>NHS Forth Valley</t>
  </si>
  <si>
    <t>NHS Tayside</t>
  </si>
  <si>
    <t>Breast Screened Only</t>
  </si>
  <si>
    <t>2011Q3</t>
  </si>
  <si>
    <t>N</t>
  </si>
  <si>
    <t>Cervical Screened excluded</t>
  </si>
  <si>
    <t>NHS Western Isles</t>
  </si>
  <si>
    <t>CervicalScreenedexcluded</t>
  </si>
  <si>
    <t>2011Q4</t>
  </si>
  <si>
    <t>G</t>
  </si>
  <si>
    <t>NHS Greater Glasgow &amp; Clyde</t>
  </si>
  <si>
    <t>Cervical Screened only</t>
  </si>
  <si>
    <t>SCAN</t>
  </si>
  <si>
    <t>Cervical Screened Excluded</t>
  </si>
  <si>
    <t>CervicalScreenedonly</t>
  </si>
  <si>
    <t>2012Q1</t>
  </si>
  <si>
    <t>H</t>
  </si>
  <si>
    <t>Cervical Screened Only</t>
  </si>
  <si>
    <t>2012Q2</t>
  </si>
  <si>
    <t>L</t>
  </si>
  <si>
    <t>NHS Lanarkshire</t>
  </si>
  <si>
    <t>Colorectal Screened excluded</t>
  </si>
  <si>
    <t>NHS Dumfries and Galloway</t>
  </si>
  <si>
    <t>ColorectalScreenedexcluded</t>
  </si>
  <si>
    <t>2012Q3</t>
  </si>
  <si>
    <t>S</t>
  </si>
  <si>
    <t>NHS Lothian</t>
  </si>
  <si>
    <t>Colorectal Screened only</t>
  </si>
  <si>
    <t>Colorectal Screened Excluded</t>
  </si>
  <si>
    <t>ColorectalScreenedonly</t>
  </si>
  <si>
    <t>2012Q4</t>
  </si>
  <si>
    <t>R</t>
  </si>
  <si>
    <t>Head &amp; Neck</t>
  </si>
  <si>
    <t>Colorectal Screened Only</t>
  </si>
  <si>
    <t>Head&amp;Neck</t>
  </si>
  <si>
    <t>2013Q1</t>
  </si>
  <si>
    <t>Z</t>
  </si>
  <si>
    <t>WOSCAN</t>
  </si>
  <si>
    <t>T</t>
  </si>
  <si>
    <t>W</t>
  </si>
  <si>
    <t>NOSCAN (5)</t>
  </si>
  <si>
    <t>SCAN (5)</t>
  </si>
  <si>
    <r>
      <t>Maximum wait (Days)</t>
    </r>
    <r>
      <rPr>
        <vertAlign val="superscript"/>
        <sz val="10"/>
        <rFont val="Arial"/>
        <family val="2"/>
      </rPr>
      <t>²</t>
    </r>
  </si>
  <si>
    <t>UpperGI</t>
  </si>
  <si>
    <t>WOSCAN (5)</t>
  </si>
  <si>
    <t>Urology</t>
  </si>
  <si>
    <r>
      <t>Median wait (Days)</t>
    </r>
    <r>
      <rPr>
        <vertAlign val="superscript"/>
        <sz val="10"/>
        <rFont val="Arial"/>
        <family val="2"/>
      </rPr>
      <t>³</t>
    </r>
  </si>
  <si>
    <t>Upper GI - all</t>
  </si>
  <si>
    <r>
      <t>90th Percentile (Days)</t>
    </r>
    <r>
      <rPr>
        <vertAlign val="superscript"/>
        <sz val="10"/>
        <rFont val="Arial"/>
        <family val="2"/>
      </rPr>
      <t>4</t>
    </r>
  </si>
  <si>
    <t>Upper GI - Hepatopancreatobiliary</t>
  </si>
  <si>
    <t>Upper GI - Oesophagogastric</t>
  </si>
  <si>
    <t>Urology - all</t>
  </si>
  <si>
    <t>Urology - Bladder</t>
  </si>
  <si>
    <t>Urology - Prostate</t>
  </si>
  <si>
    <t>Urology - Other</t>
  </si>
  <si>
    <t>Cancer</t>
  </si>
  <si>
    <t>Area</t>
  </si>
  <si>
    <t>Cancer Area</t>
  </si>
  <si>
    <t>Upper limit</t>
  </si>
  <si>
    <t>Lower limit</t>
  </si>
  <si>
    <t>Std Deviation</t>
  </si>
  <si>
    <t>All Cancer Types*NHS Ayrshire &amp; Arran</t>
  </si>
  <si>
    <t>All Cancer Types* Screened excludedNHS Ayrshire &amp; Arran</t>
  </si>
  <si>
    <t>All Cancer Types* Screened onlyNHS Ayrshire &amp; Arran</t>
  </si>
  <si>
    <t>BreastNHS Ayrshire &amp; Arran</t>
  </si>
  <si>
    <t>Breast (Screened excluded)</t>
  </si>
  <si>
    <t>Breast Screened excludedNHS Ayrshire &amp; Arran</t>
  </si>
  <si>
    <t>Breast (Screened only)</t>
  </si>
  <si>
    <t>Breast Screened onlyNHS Ayrshire &amp; Arran</t>
  </si>
  <si>
    <t>CervicalNHS Ayrshire &amp; Arran</t>
  </si>
  <si>
    <t>Cervical (Screened excluded)</t>
  </si>
  <si>
    <t>Cervical Screened excludedNHS Ayrshire &amp; Arran</t>
  </si>
  <si>
    <t>Cervical (Screened only)</t>
  </si>
  <si>
    <t>Cervical Screened onlyNHS Ayrshire &amp; Arran</t>
  </si>
  <si>
    <t>ColorectalNHS Ayrshire &amp; Arran</t>
  </si>
  <si>
    <t>Colorectal (Screened excluded)</t>
  </si>
  <si>
    <t>Colorectal Screened excludedNHS Ayrshire &amp; Arran</t>
  </si>
  <si>
    <t>Colorectal (Screened only)</t>
  </si>
  <si>
    <t>Colorectal Screened onlyNHS Ayrshire &amp; Arran</t>
  </si>
  <si>
    <t>Head &amp; NeckNHS Ayrshire &amp; Arran</t>
  </si>
  <si>
    <t>LungNHS Ayrshire &amp; Arran</t>
  </si>
  <si>
    <t>LymphomaNHS Ayrshire &amp; Arran</t>
  </si>
  <si>
    <t>MelanomaNHS Ayrshire &amp; Arran</t>
  </si>
  <si>
    <t>OvarianNHS Ayrshire &amp; Arran</t>
  </si>
  <si>
    <t>Upper GINHS Ayrshire &amp; Arran</t>
  </si>
  <si>
    <t>UrologyNHS Ayrshire &amp; Arran</t>
  </si>
  <si>
    <t>All Cancer Types*NHS Borders</t>
  </si>
  <si>
    <t>All Cancer Types* Screened excludedNHS Borders</t>
  </si>
  <si>
    <t>All Cancer Types* Screened onlyNHS Borders</t>
  </si>
  <si>
    <t>BreastNHS Borders</t>
  </si>
  <si>
    <t>Breast Screened excludedNHS Borders</t>
  </si>
  <si>
    <t>Breast Screened onlyNHS Borders</t>
  </si>
  <si>
    <t>CervicalNHS Borders</t>
  </si>
  <si>
    <t>Cervical Screened excludedNHS Borders</t>
  </si>
  <si>
    <t>Cervical Screened onlyNHS Borders</t>
  </si>
  <si>
    <t>ColorectalNHS Borders</t>
  </si>
  <si>
    <t>Colorectal Screened excludedNHS Borders</t>
  </si>
  <si>
    <t>Colorectal Screened onlyNHS Borders</t>
  </si>
  <si>
    <t>Head &amp; NeckNHS Borders</t>
  </si>
  <si>
    <t>LungNHS Borders</t>
  </si>
  <si>
    <t>LymphomaNHS Borders</t>
  </si>
  <si>
    <t>MelanomaNHS Borders</t>
  </si>
  <si>
    <t>OvarianNHS Borders</t>
  </si>
  <si>
    <t>Upper GINHS Borders</t>
  </si>
  <si>
    <t>UrologyNHS Borders</t>
  </si>
  <si>
    <t>All Cancer Types*NHS Dumfries &amp; Galloway</t>
  </si>
  <si>
    <t>All Cancer Types* Screened excludedNHS Dumfries &amp; Galloway</t>
  </si>
  <si>
    <t>All Cancer Types* Screened onlyNHS Dumfries &amp; Galloway</t>
  </si>
  <si>
    <t>BreastNHS Dumfries &amp; Galloway</t>
  </si>
  <si>
    <t>Breast Screened excludedNHS Dumfries &amp; Galloway</t>
  </si>
  <si>
    <t>Breast Screened onlyNHS Dumfries &amp; Galloway</t>
  </si>
  <si>
    <t>CervicalNHS Dumfries &amp; Galloway</t>
  </si>
  <si>
    <t>Cervical Screened excludedNHS Dumfries &amp; Galloway</t>
  </si>
  <si>
    <t>Cervical Screened onlyNHS Dumfries &amp; Galloway</t>
  </si>
  <si>
    <t>ColorectalNHS Dumfries &amp; Galloway</t>
  </si>
  <si>
    <t>Colorectal Screened excludedNHS Dumfries &amp; Galloway</t>
  </si>
  <si>
    <t>Colorectal Screened onlyNHS Dumfries &amp; Galloway</t>
  </si>
  <si>
    <t>Head &amp; NeckNHS Dumfries &amp; Galloway</t>
  </si>
  <si>
    <t>LungNHS Dumfries &amp; Galloway</t>
  </si>
  <si>
    <t>LymphomaNHS Dumfries &amp; Galloway</t>
  </si>
  <si>
    <t>MelanomaNHS Dumfries &amp; Galloway</t>
  </si>
  <si>
    <t>OvarianNHS Dumfries &amp; Galloway</t>
  </si>
  <si>
    <t>Upper GINHS Dumfries &amp; Galloway</t>
  </si>
  <si>
    <t>UrologyNHS Dumfries &amp; Galloway</t>
  </si>
  <si>
    <t>All Cancer Types*NHS Fife</t>
  </si>
  <si>
    <t>All Cancer Types* Screened excludedNHS Fife</t>
  </si>
  <si>
    <t>All Cancer Types* Screened onlyNHS Fife</t>
  </si>
  <si>
    <t>BreastNHS Fife</t>
  </si>
  <si>
    <t>Breast Screened excludedNHS Fife</t>
  </si>
  <si>
    <t>Breast Screened onlyNHS Fife</t>
  </si>
  <si>
    <t>CervicalNHS Fife</t>
  </si>
  <si>
    <t>Cervical Screened excludedNHS Fife</t>
  </si>
  <si>
    <t>Cervical Screened onlyNHS Fife</t>
  </si>
  <si>
    <t>ColorectalNHS Fife</t>
  </si>
  <si>
    <t>Colorectal Screened excludedNHS Fife</t>
  </si>
  <si>
    <t>Colorectal Screened onlyNHS Fife</t>
  </si>
  <si>
    <t>Head &amp; NeckNHS Fife</t>
  </si>
  <si>
    <t>LungNHS Fife</t>
  </si>
  <si>
    <t>LymphomaNHS Fife</t>
  </si>
  <si>
    <t>MelanomaNHS Fife</t>
  </si>
  <si>
    <t>OvarianNHS Fife</t>
  </si>
  <si>
    <t>Upper GINHS Fife</t>
  </si>
  <si>
    <t>UrologyNHS Fife</t>
  </si>
  <si>
    <t>All Cancer Types*NHS Forth Valley</t>
  </si>
  <si>
    <t>All Cancer Types* Screened excludedNHS Forth Valley</t>
  </si>
  <si>
    <t>All Cancer Types* Screened onlyNHS Forth Valley</t>
  </si>
  <si>
    <t>BreastNHS Forth Valley</t>
  </si>
  <si>
    <t>Breast Screened excludedNHS Forth Valley</t>
  </si>
  <si>
    <t>Breast Screened onlyNHS Forth Valley</t>
  </si>
  <si>
    <t>CervicalNHS Forth Valley</t>
  </si>
  <si>
    <t>Cervical Screened excludedNHS Forth Valley</t>
  </si>
  <si>
    <t>Cervical Screened onlyNHS Forth Valley</t>
  </si>
  <si>
    <t>ColorectalNHS Forth Valley</t>
  </si>
  <si>
    <t>Colorectal Screened excludedNHS Forth Valley</t>
  </si>
  <si>
    <t>Colorectal Screened onlyNHS Forth Valley</t>
  </si>
  <si>
    <t>Head &amp; NeckNHS Forth Valley</t>
  </si>
  <si>
    <t>LungNHS Forth Valley</t>
  </si>
  <si>
    <t>LymphomaNHS Forth Valley</t>
  </si>
  <si>
    <t>MelanomaNHS Forth Valley</t>
  </si>
  <si>
    <t>OvarianNHS Forth Valley</t>
  </si>
  <si>
    <t>Upper GINHS Forth Valley</t>
  </si>
  <si>
    <t>UrologyNHS Forth Valley</t>
  </si>
  <si>
    <t>All Cancer Types*NHS Grampian</t>
  </si>
  <si>
    <t>All Cancer Types* Screened excludedNHS Grampian</t>
  </si>
  <si>
    <t>All Cancer Types* Screened onlyNHS Grampian</t>
  </si>
  <si>
    <t>BreastNHS Grampian</t>
  </si>
  <si>
    <t>Breast Screened excludedNHS Grampian</t>
  </si>
  <si>
    <t>Breast Screened onlyNHS Grampian</t>
  </si>
  <si>
    <t>CervicalNHS Grampian</t>
  </si>
  <si>
    <t>Cervical Screened excludedNHS Grampian</t>
  </si>
  <si>
    <t>Cervical Screened onlyNHS Grampian</t>
  </si>
  <si>
    <t>ColorectalNHS Grampian</t>
  </si>
  <si>
    <t>Colorectal Screened excludedNHS Grampian</t>
  </si>
  <si>
    <t>Colorectal Screened onlyNHS Grampian</t>
  </si>
  <si>
    <t>Head &amp; NeckNHS Grampian</t>
  </si>
  <si>
    <t>LungNHS Grampian</t>
  </si>
  <si>
    <t>LymphomaNHS Grampian</t>
  </si>
  <si>
    <t>MelanomaNHS Grampian</t>
  </si>
  <si>
    <t>OvarianNHS Grampian</t>
  </si>
  <si>
    <t>Upper GINHS Grampian</t>
  </si>
  <si>
    <t>UrologyNHS Grampian</t>
  </si>
  <si>
    <t>All Cancer Types*NHS Greater Glasgow &amp; Clyde</t>
  </si>
  <si>
    <t>All Cancer Types* Screened excludedNHS Greater Glasgow &amp; Clyde</t>
  </si>
  <si>
    <t>All Cancer Types* Screened onlyNHS Greater Glasgow &amp; Clyde</t>
  </si>
  <si>
    <t>BreastNHS Greater Glasgow &amp; Clyde</t>
  </si>
  <si>
    <t>Breast Screened excludedNHS Greater Glasgow &amp; Clyde</t>
  </si>
  <si>
    <t>Breast Screened onlyNHS Greater Glasgow &amp; Clyde</t>
  </si>
  <si>
    <t>CervicalNHS Greater Glasgow &amp; Clyde</t>
  </si>
  <si>
    <t>Cervical Screened excludedNHS Greater Glasgow &amp; Clyde</t>
  </si>
  <si>
    <t>Cervical Screened onlyNHS Greater Glasgow &amp; Clyde</t>
  </si>
  <si>
    <t>ColorectalNHS Greater Glasgow &amp; Clyde</t>
  </si>
  <si>
    <t>Colorectal Screened excludedNHS Greater Glasgow &amp; Clyde</t>
  </si>
  <si>
    <t>Colorectal Screened onlyNHS Greater Glasgow &amp; Clyde</t>
  </si>
  <si>
    <t>Head &amp; NeckNHS Greater Glasgow &amp; Clyde</t>
  </si>
  <si>
    <t>LungNHS Greater Glasgow &amp; Clyde</t>
  </si>
  <si>
    <t>LymphomaNHS Greater Glasgow &amp; Clyde</t>
  </si>
  <si>
    <t>MelanomaNHS Greater Glasgow &amp; Clyde</t>
  </si>
  <si>
    <t>OvarianNHS Greater Glasgow &amp; Clyde</t>
  </si>
  <si>
    <t>Upper GINHS Greater Glasgow &amp; Clyde</t>
  </si>
  <si>
    <t>UrologyNHS Greater Glasgow &amp; Clyde</t>
  </si>
  <si>
    <t>All Cancer Types*NHS Highland</t>
  </si>
  <si>
    <t>All Cancer Types* Screened excludedNHS Highland</t>
  </si>
  <si>
    <t>All Cancer Types* Screened onlyNHS Highland</t>
  </si>
  <si>
    <t>BreastNHS Highland</t>
  </si>
  <si>
    <t>Breast Screened excludedNHS Highland</t>
  </si>
  <si>
    <t>Breast Screened onlyNHS Highland</t>
  </si>
  <si>
    <t>CervicalNHS Highland</t>
  </si>
  <si>
    <t>Cervical Screened excludedNHS Highland</t>
  </si>
  <si>
    <t>Cervical Screened onlyNHS Highland</t>
  </si>
  <si>
    <t>ColorectalNHS Highland</t>
  </si>
  <si>
    <t>Colorectal Screened excludedNHS Highland</t>
  </si>
  <si>
    <t>Colorectal Screened onlyNHS Highland</t>
  </si>
  <si>
    <t>Head &amp; NeckNHS Highland</t>
  </si>
  <si>
    <t>LungNHS Highland</t>
  </si>
  <si>
    <t>LymphomaNHS Highland</t>
  </si>
  <si>
    <t>MelanomaNHS Highland</t>
  </si>
  <si>
    <t>OvarianNHS Highland</t>
  </si>
  <si>
    <t>Upper GINHS Highland</t>
  </si>
  <si>
    <t>UrologyNHS Highland</t>
  </si>
  <si>
    <t>All Cancer Types*NHS Lanarkshire</t>
  </si>
  <si>
    <t>All Cancer Types* Screened excludedNHS Lanarkshire</t>
  </si>
  <si>
    <t>All Cancer Types* Screened onlyNHS Lanarkshire</t>
  </si>
  <si>
    <t>BreastNHS Lanarkshire</t>
  </si>
  <si>
    <t>Breast Screened excludedNHS Lanarkshire</t>
  </si>
  <si>
    <t>Breast Screened onlyNHS Lanarkshire</t>
  </si>
  <si>
    <t>CervicalNHS Lanarkshire</t>
  </si>
  <si>
    <t>Cervical Screened excludedNHS Lanarkshire</t>
  </si>
  <si>
    <t>Cervical Screened onlyNHS Lanarkshire</t>
  </si>
  <si>
    <t>ColorectalNHS Lanarkshire</t>
  </si>
  <si>
    <t>Colorectal Screened excludedNHS Lanarkshire</t>
  </si>
  <si>
    <t>Colorectal Screened onlyNHS Lanarkshire</t>
  </si>
  <si>
    <t>Head &amp; NeckNHS Lanarkshire</t>
  </si>
  <si>
    <t>LungNHS Lanarkshire</t>
  </si>
  <si>
    <t>LymphomaNHS Lanarkshire</t>
  </si>
  <si>
    <t>MelanomaNHS Lanarkshire</t>
  </si>
  <si>
    <t>OvarianNHS Lanarkshire</t>
  </si>
  <si>
    <t>Upper GINHS Lanarkshire</t>
  </si>
  <si>
    <t>UrologyNHS Lanarkshire</t>
  </si>
  <si>
    <t>All Cancer Types*NHS Lothian</t>
  </si>
  <si>
    <t>All Cancer Types* Screened excludedNHS Lothian</t>
  </si>
  <si>
    <t>All Cancer Types* Screened onlyNHS Lothian</t>
  </si>
  <si>
    <t>BreastNHS Lothian</t>
  </si>
  <si>
    <t>Breast Screened excludedNHS Lothian</t>
  </si>
  <si>
    <t>Breast Screened onlyNHS Lothian</t>
  </si>
  <si>
    <t>CervicalNHS Lothian</t>
  </si>
  <si>
    <t>Cervical Screened excludedNHS Lothian</t>
  </si>
  <si>
    <t>Cervical Screened onlyNHS Lothian</t>
  </si>
  <si>
    <t>ColorectalNHS Lothian</t>
  </si>
  <si>
    <t>Colorectal Screened excludedNHS Lothian</t>
  </si>
  <si>
    <t>Colorectal Screened onlyNHS Lothian</t>
  </si>
  <si>
    <t>Head &amp; NeckNHS Lothian</t>
  </si>
  <si>
    <t>LungNHS Lothian</t>
  </si>
  <si>
    <t>LymphomaNHS Lothian</t>
  </si>
  <si>
    <t>MelanomaNHS Lothian</t>
  </si>
  <si>
    <t>OvarianNHS Lothian</t>
  </si>
  <si>
    <t>Upper GINHS Lothian</t>
  </si>
  <si>
    <t>UrologyNHS Lothian</t>
  </si>
  <si>
    <t>All Cancer Types*NHS Orkney</t>
  </si>
  <si>
    <t>All Cancer Types* Screened excludedNHS Orkney</t>
  </si>
  <si>
    <t>All Cancer Types* Screened onlyNHS Orkney</t>
  </si>
  <si>
    <t>BreastNHS Orkney</t>
  </si>
  <si>
    <t>Breast Screened excludedNHS Orkney</t>
  </si>
  <si>
    <t>Breast Screened onlyNHS Orkney</t>
  </si>
  <si>
    <t>CervicalNHS Orkney</t>
  </si>
  <si>
    <t>Cervical Screened excludedNHS Orkney</t>
  </si>
  <si>
    <t>Cervical Screened onlyNHS Orkney</t>
  </si>
  <si>
    <t>ColorectalNHS Orkney</t>
  </si>
  <si>
    <t>Colorectal Screened excludedNHS Orkney</t>
  </si>
  <si>
    <t>Colorectal Screened onlyNHS Orkney</t>
  </si>
  <si>
    <t>Head &amp; NeckNHS Orkney</t>
  </si>
  <si>
    <t>LungNHS Orkney</t>
  </si>
  <si>
    <t>LymphomaNHS Orkney</t>
  </si>
  <si>
    <t>MelanomaNHS Orkney</t>
  </si>
  <si>
    <t>OvarianNHS Orkney</t>
  </si>
  <si>
    <t>Upper GINHS Orkney</t>
  </si>
  <si>
    <t>UrologyNHS Orkney</t>
  </si>
  <si>
    <t>All Cancer Types*NHS Shetland</t>
  </si>
  <si>
    <t>All Cancer Types* Screened excludedNHS Shetland</t>
  </si>
  <si>
    <t>All Cancer Types* Screened onlyNHS Shetland</t>
  </si>
  <si>
    <t>BreastNHS Shetland</t>
  </si>
  <si>
    <t>Breast Screened excludedNHS Shetland</t>
  </si>
  <si>
    <t>Breast Screened onlyNHS Shetland</t>
  </si>
  <si>
    <t>CervicalNHS Shetland</t>
  </si>
  <si>
    <t>Cervical Screened excludedNHS Shetland</t>
  </si>
  <si>
    <t>Cervical Screened onlyNHS Shetland</t>
  </si>
  <si>
    <t>ColorectalNHS Shetland</t>
  </si>
  <si>
    <t>Colorectal Screened excludedNHS Shetland</t>
  </si>
  <si>
    <t>Colorectal Screened onlyNHS Shetland</t>
  </si>
  <si>
    <t>Head &amp; NeckNHS Shetland</t>
  </si>
  <si>
    <t>LungNHS Shetland</t>
  </si>
  <si>
    <t>LymphomaNHS Shetland</t>
  </si>
  <si>
    <t>MelanomaNHS Shetland</t>
  </si>
  <si>
    <t>OvarianNHS Shetland</t>
  </si>
  <si>
    <t>Upper GINHS Shetland</t>
  </si>
  <si>
    <t>UrologyNHS Shetland</t>
  </si>
  <si>
    <t>All Cancer Types*NHS Tayside</t>
  </si>
  <si>
    <t>All Cancer Types* Screened excludedNHS Tayside</t>
  </si>
  <si>
    <t>All Cancer Types* Screened onlyNHS Tayside</t>
  </si>
  <si>
    <t>BreastNHS Tayside</t>
  </si>
  <si>
    <t>Breast Screened excludedNHS Tayside</t>
  </si>
  <si>
    <t>Breast Screened onlyNHS Tayside</t>
  </si>
  <si>
    <t>CervicalNHS Tayside</t>
  </si>
  <si>
    <t>Cervical Screened excludedNHS Tayside</t>
  </si>
  <si>
    <t>Cervical Screened onlyNHS Tayside</t>
  </si>
  <si>
    <t>ColorectalNHS Tayside</t>
  </si>
  <si>
    <t>Colorectal Screened excludedNHS Tayside</t>
  </si>
  <si>
    <t>Colorectal Screened onlyNHS Tayside</t>
  </si>
  <si>
    <t>Head &amp; NeckNHS Tayside</t>
  </si>
  <si>
    <t>LungNHS Tayside</t>
  </si>
  <si>
    <t>LymphomaNHS Tayside</t>
  </si>
  <si>
    <t>MelanomaNHS Tayside</t>
  </si>
  <si>
    <t>OvarianNHS Tayside</t>
  </si>
  <si>
    <t>Upper GINHS Tayside</t>
  </si>
  <si>
    <t>UrologyNHS Tayside</t>
  </si>
  <si>
    <t>All Cancer Types*NHS Western Isles</t>
  </si>
  <si>
    <t>All Cancer Types* Screened excludedNHS Western Isles</t>
  </si>
  <si>
    <t>All Cancer Types* Screened onlyNHS Western Isles</t>
  </si>
  <si>
    <t>BreastNHS Western Isles</t>
  </si>
  <si>
    <t>Breast Screened excludedNHS Western Isles</t>
  </si>
  <si>
    <t>Breast Screened onlyNHS Western Isles</t>
  </si>
  <si>
    <t>CervicalNHS Western Isles</t>
  </si>
  <si>
    <t>Cervical Screened excludedNHS Western Isles</t>
  </si>
  <si>
    <t>Cervical Screened onlyNHS Western Isles</t>
  </si>
  <si>
    <t>ColorectalNHS Western Isles</t>
  </si>
  <si>
    <t>Colorectal Screened excludedNHS Western Isles</t>
  </si>
  <si>
    <t>Colorectal Screened onlyNHS Western Isles</t>
  </si>
  <si>
    <t>Head &amp; NeckNHS Western Isles</t>
  </si>
  <si>
    <t>LungNHS Western Isles</t>
  </si>
  <si>
    <t>LymphomaNHS Western Isles</t>
  </si>
  <si>
    <t>MelanomaNHS Western Isles</t>
  </si>
  <si>
    <t>OvarianNHS Western Isles</t>
  </si>
  <si>
    <t>Upper GINHS Western Isles</t>
  </si>
  <si>
    <t>UrologyNHS Western Isles</t>
  </si>
  <si>
    <t>NOSCAN5 Total</t>
  </si>
  <si>
    <t>All Cancer Types*NOSCAN5 Total</t>
  </si>
  <si>
    <t>All Cancer Types* Screened excludedNOSCAN5 Total</t>
  </si>
  <si>
    <t>All Cancer Types* Screened onlyNOSCAN5 Total</t>
  </si>
  <si>
    <t>BreastNOSCAN5 Total</t>
  </si>
  <si>
    <t>Breast Screened excludedNOSCAN5 Total</t>
  </si>
  <si>
    <t>Breast Screened onlyNOSCAN5 Total</t>
  </si>
  <si>
    <t>CervicalNOSCAN5 Total</t>
  </si>
  <si>
    <t>Cervical Screened excludedNOSCAN5 Total</t>
  </si>
  <si>
    <t>Cervical Screened onlyNOSCAN5 Total</t>
  </si>
  <si>
    <t>ColorectalNOSCAN5 Total</t>
  </si>
  <si>
    <t>Colorectal Screened excludedNOSCAN5 Total</t>
  </si>
  <si>
    <t>Colorectal Screened onlyNOSCAN5 Total</t>
  </si>
  <si>
    <t>Head &amp; NeckNOSCAN5 Total</t>
  </si>
  <si>
    <t>LungNOSCAN5 Total</t>
  </si>
  <si>
    <t>LymphomaNOSCAN5 Total</t>
  </si>
  <si>
    <t>MelanomaNOSCAN5 Total</t>
  </si>
  <si>
    <t>OvarianNOSCAN5 Total</t>
  </si>
  <si>
    <t>Upper GINOSCAN5 Total</t>
  </si>
  <si>
    <t>UrologyNOSCAN5 Total</t>
  </si>
  <si>
    <t>SCAN5 Total</t>
  </si>
  <si>
    <t>All Cancer Types* SCAN5 Total</t>
  </si>
  <si>
    <t>All Cancer Types* Screened excluded SCAN5 Total</t>
  </si>
  <si>
    <t>All Cancer Types* Screened only SCAN5 Total</t>
  </si>
  <si>
    <t>Breast SCAN5 Total</t>
  </si>
  <si>
    <t>Breast Screened excluded SCAN5 Total</t>
  </si>
  <si>
    <t>Breast Screened only SCAN5 Total</t>
  </si>
  <si>
    <t>Cervical SCAN5 Total</t>
  </si>
  <si>
    <t>Cervical Screened excluded SCAN5 Total</t>
  </si>
  <si>
    <t>Cervical Screened only SCAN5 Total</t>
  </si>
  <si>
    <t>Colorectal SCAN5 Total</t>
  </si>
  <si>
    <t>Colorectal Screened excluded SCAN5 Total</t>
  </si>
  <si>
    <t>Colorectal Screened only SCAN5 Total</t>
  </si>
  <si>
    <t>Head &amp; Neck SCAN5 Total</t>
  </si>
  <si>
    <t>Lung SCAN5 Total</t>
  </si>
  <si>
    <t>Lymphoma SCAN5 Total</t>
  </si>
  <si>
    <t>Melanoma SCAN5 Total</t>
  </si>
  <si>
    <t>Ovarian SCAN5 Total</t>
  </si>
  <si>
    <t>Upper GI SCAN5 Total</t>
  </si>
  <si>
    <t>Urology SCAN5 Total</t>
  </si>
  <si>
    <t>All Cancer Types*NHS Scotland</t>
  </si>
  <si>
    <t>All Cancer Types* Screened excludedNHS Scotland</t>
  </si>
  <si>
    <t>All Cancer Types* Screened onlyNHS Scotland</t>
  </si>
  <si>
    <t>Breast Screened excludedNHS Scotland</t>
  </si>
  <si>
    <t>Breast Screened onlyNHS Scotland</t>
  </si>
  <si>
    <t>CervicalNHS Scotland</t>
  </si>
  <si>
    <t>Cervical Screened excludedNHS Scotland</t>
  </si>
  <si>
    <t>Cervical Screened onlyNHS Scotland</t>
  </si>
  <si>
    <t>ColorectalNHS Scotland</t>
  </si>
  <si>
    <t>Colorectal Screened excludedNHS Scotland</t>
  </si>
  <si>
    <t>Colorectal Screened onlyNHS Scotland</t>
  </si>
  <si>
    <t>Head &amp; NeckNHS Scotland</t>
  </si>
  <si>
    <t>LungNHS Scotland</t>
  </si>
  <si>
    <t>LymphomaNHS Scotland</t>
  </si>
  <si>
    <t>MelanomaNHS Scotland</t>
  </si>
  <si>
    <t>OvarianNHS Scotland</t>
  </si>
  <si>
    <t>Upper GINHS Scotland</t>
  </si>
  <si>
    <t>UrologyNHS Scotland</t>
  </si>
  <si>
    <t>WOSCAN5 Total</t>
  </si>
  <si>
    <t>All Cancer Types*WOSCAN5 Total</t>
  </si>
  <si>
    <t>All Cancer Types* Screened excludedWOSCAN5 Total</t>
  </si>
  <si>
    <t>All Cancer Types* Screened onlyWOSCAN5 Total</t>
  </si>
  <si>
    <t>BreastWOSCAN5 Total</t>
  </si>
  <si>
    <t>Breast Screened excludedWOSCAN5 Total</t>
  </si>
  <si>
    <t>Breast Screened onlyWOSCAN5 Total</t>
  </si>
  <si>
    <t>CervicalWOSCAN5 Total</t>
  </si>
  <si>
    <t>Cervical Screened excludedWOSCAN5 Total</t>
  </si>
  <si>
    <t>Cervical Screened onlyWOSCAN5 Total</t>
  </si>
  <si>
    <t>ColorectalWOSCAN5 Total</t>
  </si>
  <si>
    <t>Colorectal Screened excludedWOSCAN5 Total</t>
  </si>
  <si>
    <t>Colorectal Screened onlyWOSCAN5 Total</t>
  </si>
  <si>
    <t>Head &amp; NeckWOSCAN5 Total</t>
  </si>
  <si>
    <t>LungWOSCAN5 Total</t>
  </si>
  <si>
    <t>LymphomaWOSCAN5 Total</t>
  </si>
  <si>
    <t>MelanomaWOSCAN5 Total</t>
  </si>
  <si>
    <t>OvarianWOSCAN5 Total</t>
  </si>
  <si>
    <t>Upper GIWOSCAN5 Total</t>
  </si>
  <si>
    <t>UrologyWOSCAN5 Total</t>
  </si>
  <si>
    <t>Gynaecological - Cervical</t>
  </si>
  <si>
    <t>Gynaecological - Ovarian</t>
  </si>
  <si>
    <t>Grouping (Days)</t>
  </si>
  <si>
    <t>0-20</t>
  </si>
  <si>
    <t>21-41</t>
  </si>
  <si>
    <t>42-62</t>
  </si>
  <si>
    <t>63-83</t>
  </si>
  <si>
    <t>84 or more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</si>
  <si>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</si>
  <si>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</si>
  <si>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</si>
  <si>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</si>
  <si>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</si>
  <si>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</si>
  <si>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</si>
  <si>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</si>
  <si>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</si>
  <si>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</si>
  <si>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</si>
  <si>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</si>
  <si>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</si>
  <si>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</si>
  <si>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</si>
  <si>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Number of eligible referrals¹</t>
  </si>
  <si>
    <t>All Cancer Types*NHS Ayrshire &amp; Arran0-20</t>
  </si>
  <si>
    <t>All Cancer Types* Screened excludedNHS Ayrshire &amp; Arran0-20</t>
  </si>
  <si>
    <t>All Cancer Types* Screened onlyNHS Ayrshire &amp; Arran0-20</t>
  </si>
  <si>
    <t>BreastNHS Ayrshire &amp; Arran0-20</t>
  </si>
  <si>
    <t>Breast Screened excludedNHS Ayrshire &amp; Arran0-20</t>
  </si>
  <si>
    <t>Breast Screened onlyNHS Ayrshire &amp; Arran0-20</t>
  </si>
  <si>
    <t>CervicalNHS Ayrshire &amp; Arran0-20</t>
  </si>
  <si>
    <t>Cervical Screened excludedNHS Ayrshire &amp; Arran0-20</t>
  </si>
  <si>
    <t>Cervical Screened onlyNHS Ayrshire &amp; Arran0-20</t>
  </si>
  <si>
    <t>ColorectalNHS Ayrshire &amp; Arran0-20</t>
  </si>
  <si>
    <t>Colorectal Screened excludedNHS Ayrshire &amp; Arran0-20</t>
  </si>
  <si>
    <t>Colorectal Screened onlyNHS Ayrshire &amp; Arran0-20</t>
  </si>
  <si>
    <t>Head &amp; NeckNHS Ayrshire &amp; Arran0-20</t>
  </si>
  <si>
    <t>LungNHS Ayrshire &amp; Arran0-20</t>
  </si>
  <si>
    <t>LymphomaNHS Ayrshire &amp; Arran0-20</t>
  </si>
  <si>
    <t>MelanomaNHS Ayrshire &amp; Arran0-20</t>
  </si>
  <si>
    <t>OvarianNHS Ayrshire &amp; Arran0-20</t>
  </si>
  <si>
    <t>Upper GINHS Ayrshire &amp; Arran0-20</t>
  </si>
  <si>
    <t>UrologyNHS Ayrshire &amp; Arran0-20</t>
  </si>
  <si>
    <t>All Cancer Types*NHS Borders0-20</t>
  </si>
  <si>
    <t>All Cancer Types* Screened excludedNHS Borders0-20</t>
  </si>
  <si>
    <t>All Cancer Types* Screened onlyNHS Borders0-20</t>
  </si>
  <si>
    <t>BreastNHS Borders0-20</t>
  </si>
  <si>
    <t>Breast Screened excludedNHS Borders0-20</t>
  </si>
  <si>
    <t>Breast Screened onlyNHS Borders0-20</t>
  </si>
  <si>
    <t>CervicalNHS Borders0-20</t>
  </si>
  <si>
    <t>Cervical Screened excludedNHS Borders0-20</t>
  </si>
  <si>
    <t>Cervical Screened onlyNHS Borders0-20</t>
  </si>
  <si>
    <t>ColorectalNHS Borders0-20</t>
  </si>
  <si>
    <t>Colorectal Screened excludedNHS Borders0-20</t>
  </si>
  <si>
    <t>Colorectal Screened onlyNHS Borders0-20</t>
  </si>
  <si>
    <t>Head &amp; NeckNHS Borders0-20</t>
  </si>
  <si>
    <t>LungNHS Borders0-20</t>
  </si>
  <si>
    <t>LymphomaNHS Borders0-20</t>
  </si>
  <si>
    <t>MelanomaNHS Borders0-20</t>
  </si>
  <si>
    <t>OvarianNHS Borders0-20</t>
  </si>
  <si>
    <t>Upper GINHS Borders0-20</t>
  </si>
  <si>
    <t>UrologyNHS Borders0-20</t>
  </si>
  <si>
    <t>All Cancer Types*NHS Dumfries &amp; Galloway0-20</t>
  </si>
  <si>
    <t>All Cancer Types* Screened excludedNHS Dumfries &amp; Galloway0-20</t>
  </si>
  <si>
    <t>All Cancer Types* Screened onlyNHS Dumfries &amp; Galloway0-20</t>
  </si>
  <si>
    <t>BreastNHS Dumfries &amp; Galloway0-20</t>
  </si>
  <si>
    <t>Breast Screened excludedNHS Dumfries &amp; Galloway0-20</t>
  </si>
  <si>
    <t>Breast Screened onlyNHS Dumfries &amp; Galloway0-20</t>
  </si>
  <si>
    <t>CervicalNHS Dumfries &amp; Galloway0-20</t>
  </si>
  <si>
    <t>Cervical Screened excludedNHS Dumfries &amp; Galloway0-20</t>
  </si>
  <si>
    <t>Cervical Screened onlyNHS Dumfries &amp; Galloway0-20</t>
  </si>
  <si>
    <t>ColorectalNHS Dumfries &amp; Galloway0-20</t>
  </si>
  <si>
    <t>Colorectal Screened excludedNHS Dumfries &amp; Galloway0-20</t>
  </si>
  <si>
    <t>Colorectal Screened onlyNHS Dumfries &amp; Galloway0-20</t>
  </si>
  <si>
    <t>Head &amp; NeckNHS Dumfries &amp; Galloway0-20</t>
  </si>
  <si>
    <t>LungNHS Dumfries &amp; Galloway0-20</t>
  </si>
  <si>
    <t>LymphomaNHS Dumfries &amp; Galloway0-20</t>
  </si>
  <si>
    <t>MelanomaNHS Dumfries &amp; Galloway0-20</t>
  </si>
  <si>
    <t>OvarianNHS Dumfries &amp; Galloway0-20</t>
  </si>
  <si>
    <t>Upper GINHS Dumfries &amp; Galloway0-20</t>
  </si>
  <si>
    <t>UrologyNHS Dumfries &amp; Galloway0-20</t>
  </si>
  <si>
    <t>All Cancer Types*NHS Fife0-20</t>
  </si>
  <si>
    <t>All Cancer Types* Screened excludedNHS Fife0-20</t>
  </si>
  <si>
    <t>All Cancer Types* Screened onlyNHS Fife0-20</t>
  </si>
  <si>
    <t>BreastNHS Fife0-20</t>
  </si>
  <si>
    <t>Breast Screened excludedNHS Fife0-20</t>
  </si>
  <si>
    <t>Breast Screened onlyNHS Fife0-20</t>
  </si>
  <si>
    <t>CervicalNHS Fife0-20</t>
  </si>
  <si>
    <t>Cervical Screened excludedNHS Fife0-20</t>
  </si>
  <si>
    <t>Cervical Screened onlyNHS Fife0-20</t>
  </si>
  <si>
    <t>ColorectalNHS Fife0-20</t>
  </si>
  <si>
    <t>Colorectal Screened excludedNHS Fife0-20</t>
  </si>
  <si>
    <t>Colorectal Screened onlyNHS Fife0-20</t>
  </si>
  <si>
    <t>Head &amp; NeckNHS Fife0-20</t>
  </si>
  <si>
    <t>LungNHS Fife0-20</t>
  </si>
  <si>
    <t>LymphomaNHS Fife0-20</t>
  </si>
  <si>
    <t>MelanomaNHS Fife0-20</t>
  </si>
  <si>
    <t>OvarianNHS Fife0-20</t>
  </si>
  <si>
    <t>Upper GINHS Fife0-20</t>
  </si>
  <si>
    <t>UrologyNHS Fife0-20</t>
  </si>
  <si>
    <t>All Cancer Types*NHS Forth Valley0-20</t>
  </si>
  <si>
    <t>All Cancer Types* Screened excludedNHS Forth Valley0-20</t>
  </si>
  <si>
    <t>All Cancer Types* Screened onlyNHS Forth Valley0-20</t>
  </si>
  <si>
    <t>BreastNHS Forth Valley0-20</t>
  </si>
  <si>
    <t>Breast Screened excludedNHS Forth Valley0-20</t>
  </si>
  <si>
    <t>Breast Screened onlyNHS Forth Valley0-20</t>
  </si>
  <si>
    <t>CervicalNHS Forth Valley0-20</t>
  </si>
  <si>
    <t>Cervical Screened excludedNHS Forth Valley0-20</t>
  </si>
  <si>
    <t>Cervical Screened onlyNHS Forth Valley0-20</t>
  </si>
  <si>
    <t>ColorectalNHS Forth Valley0-20</t>
  </si>
  <si>
    <t>Colorectal Screened excludedNHS Forth Valley0-20</t>
  </si>
  <si>
    <t>Colorectal Screened onlyNHS Forth Valley0-20</t>
  </si>
  <si>
    <t>Head &amp; NeckNHS Forth Valley0-20</t>
  </si>
  <si>
    <t>LungNHS Forth Valley0-20</t>
  </si>
  <si>
    <t>LymphomaNHS Forth Valley0-20</t>
  </si>
  <si>
    <t>MelanomaNHS Forth Valley0-20</t>
  </si>
  <si>
    <t>OvarianNHS Forth Valley0-20</t>
  </si>
  <si>
    <t>Upper GINHS Forth Valley0-20</t>
  </si>
  <si>
    <t>UrologyNHS Forth Valley0-20</t>
  </si>
  <si>
    <t>All Cancer Types*NHS Grampian0-20</t>
  </si>
  <si>
    <t>All Cancer Types* Screened excludedNHS Grampian0-20</t>
  </si>
  <si>
    <t>All Cancer Types* Screened onlyNHS Grampian0-20</t>
  </si>
  <si>
    <t>BreastNHS Grampian0-20</t>
  </si>
  <si>
    <t>Breast Screened excludedNHS Grampian0-20</t>
  </si>
  <si>
    <t>Breast Screened onlyNHS Grampian0-20</t>
  </si>
  <si>
    <t>CervicalNHS Grampian0-20</t>
  </si>
  <si>
    <t>Cervical Screened excludedNHS Grampian0-20</t>
  </si>
  <si>
    <t>Cervical Screened onlyNHS Grampian0-20</t>
  </si>
  <si>
    <t>ColorectalNHS Grampian0-20</t>
  </si>
  <si>
    <t>Colorectal Screened excludedNHS Grampian0-20</t>
  </si>
  <si>
    <t>Colorectal Screened onlyNHS Grampian0-20</t>
  </si>
  <si>
    <t>Head &amp; NeckNHS Grampian0-20</t>
  </si>
  <si>
    <t>LungNHS Grampian0-20</t>
  </si>
  <si>
    <t>LymphomaNHS Grampian0-20</t>
  </si>
  <si>
    <t>MelanomaNHS Grampian0-20</t>
  </si>
  <si>
    <t>OvarianNHS Grampian0-20</t>
  </si>
  <si>
    <t>Upper GINHS Grampian0-20</t>
  </si>
  <si>
    <t>UrologyNHS Grampian0-20</t>
  </si>
  <si>
    <t>All Cancer Types*NHS Greater Glasgow &amp; Clyde0-20</t>
  </si>
  <si>
    <t>All Cancer Types* Screened excludedNHS Greater Glasgow &amp; Clyde0-20</t>
  </si>
  <si>
    <t>All Cancer Types* Screened onlyNHS Greater Glasgow &amp; Clyde0-20</t>
  </si>
  <si>
    <t>BreastNHS Greater Glasgow &amp; Clyde0-20</t>
  </si>
  <si>
    <t>Breast Screened excludedNHS Greater Glasgow &amp; Clyde0-20</t>
  </si>
  <si>
    <t>Breast Screened onlyNHS Greater Glasgow &amp; Clyde0-20</t>
  </si>
  <si>
    <t>CervicalNHS Greater Glasgow &amp; Clyde0-20</t>
  </si>
  <si>
    <t>Cervical Screened excludedNHS Greater Glasgow &amp; Clyde0-20</t>
  </si>
  <si>
    <t>Cervical Screened onlyNHS Greater Glasgow &amp; Clyde0-20</t>
  </si>
  <si>
    <t>ColorectalNHS Greater Glasgow &amp; Clyde0-20</t>
  </si>
  <si>
    <t>Colorectal Screened excludedNHS Greater Glasgow &amp; Clyde0-20</t>
  </si>
  <si>
    <t>Colorectal Screened onlyNHS Greater Glasgow &amp; Clyde0-20</t>
  </si>
  <si>
    <t>Head &amp; NeckNHS Greater Glasgow &amp; Clyde0-20</t>
  </si>
  <si>
    <t>LungNHS Greater Glasgow &amp; Clyde0-20</t>
  </si>
  <si>
    <t>LymphomaNHS Greater Glasgow &amp; Clyde0-20</t>
  </si>
  <si>
    <t>MelanomaNHS Greater Glasgow &amp; Clyde0-20</t>
  </si>
  <si>
    <t>OvarianNHS Greater Glasgow &amp; Clyde0-20</t>
  </si>
  <si>
    <t>Upper GINHS Greater Glasgow &amp; Clyde0-20</t>
  </si>
  <si>
    <t>UrologyNHS Greater Glasgow &amp; Clyde0-20</t>
  </si>
  <si>
    <t>All Cancer Types*NHS Highland0-20</t>
  </si>
  <si>
    <t>All Cancer Types* Screened excludedNHS Highland0-20</t>
  </si>
  <si>
    <t>All Cancer Types* Screened onlyNHS Highland0-20</t>
  </si>
  <si>
    <t>BreastNHS Highland0-20</t>
  </si>
  <si>
    <t>Breast Screened excludedNHS Highland0-20</t>
  </si>
  <si>
    <t>Breast Screened onlyNHS Highland0-20</t>
  </si>
  <si>
    <t>CervicalNHS Highland0-20</t>
  </si>
  <si>
    <t>Cervical Screened excludedNHS Highland0-20</t>
  </si>
  <si>
    <t>Cervical Screened onlyNHS Highland0-20</t>
  </si>
  <si>
    <t>ColorectalNHS Highland0-20</t>
  </si>
  <si>
    <t>Colorectal Screened excludedNHS Highland0-20</t>
  </si>
  <si>
    <t>Colorectal Screened onlyNHS Highland0-20</t>
  </si>
  <si>
    <t>Head &amp; NeckNHS Highland0-20</t>
  </si>
  <si>
    <t>LungNHS Highland0-20</t>
  </si>
  <si>
    <t>LymphomaNHS Highland0-20</t>
  </si>
  <si>
    <t>MelanomaNHS Highland0-20</t>
  </si>
  <si>
    <t>OvarianNHS Highland0-20</t>
  </si>
  <si>
    <t>Upper GINHS Highland0-20</t>
  </si>
  <si>
    <t>UrologyNHS Highland0-20</t>
  </si>
  <si>
    <t>All Cancer Types*NHS Lanarkshire0-20</t>
  </si>
  <si>
    <t>All Cancer Types* Screened excludedNHS Lanarkshire0-20</t>
  </si>
  <si>
    <t>All Cancer Types* Screened onlyNHS Lanarkshire0-20</t>
  </si>
  <si>
    <t>BreastNHS Lanarkshire0-20</t>
  </si>
  <si>
    <t>Breast Screened excludedNHS Lanarkshire0-20</t>
  </si>
  <si>
    <t>Breast Screened onlyNHS Lanarkshire0-20</t>
  </si>
  <si>
    <t>CervicalNHS Lanarkshire0-20</t>
  </si>
  <si>
    <t>Cervical Screened excludedNHS Lanarkshire0-20</t>
  </si>
  <si>
    <t>Cervical Screened onlyNHS Lanarkshire0-20</t>
  </si>
  <si>
    <t>ColorectalNHS Lanarkshire0-20</t>
  </si>
  <si>
    <t>Colorectal Screened excludedNHS Lanarkshire0-20</t>
  </si>
  <si>
    <t>Colorectal Screened onlyNHS Lanarkshire0-20</t>
  </si>
  <si>
    <t>Head &amp; NeckNHS Lanarkshire0-20</t>
  </si>
  <si>
    <t>LungNHS Lanarkshire0-20</t>
  </si>
  <si>
    <t>LymphomaNHS Lanarkshire0-20</t>
  </si>
  <si>
    <t>MelanomaNHS Lanarkshire0-20</t>
  </si>
  <si>
    <t>OvarianNHS Lanarkshire0-20</t>
  </si>
  <si>
    <t>Upper GINHS Lanarkshire0-20</t>
  </si>
  <si>
    <t>UrologyNHS Lanarkshire0-20</t>
  </si>
  <si>
    <t>All Cancer Types*NHS Lothian0-20</t>
  </si>
  <si>
    <t>All Cancer Types* Screened excludedNHS Lothian0-20</t>
  </si>
  <si>
    <t>All Cancer Types* Screened onlyNHS Lothian0-20</t>
  </si>
  <si>
    <t>BreastNHS Lothian0-20</t>
  </si>
  <si>
    <t>Breast Screened excludedNHS Lothian0-20</t>
  </si>
  <si>
    <t>Breast Screened onlyNHS Lothian0-20</t>
  </si>
  <si>
    <t>CervicalNHS Lothian0-20</t>
  </si>
  <si>
    <t>Cervical Screened excludedNHS Lothian0-20</t>
  </si>
  <si>
    <t>Cervical Screened onlyNHS Lothian0-20</t>
  </si>
  <si>
    <t>ColorectalNHS Lothian0-20</t>
  </si>
  <si>
    <t>Colorectal Screened excludedNHS Lothian0-20</t>
  </si>
  <si>
    <t>Colorectal Screened onlyNHS Lothian0-20</t>
  </si>
  <si>
    <t>Head &amp; NeckNHS Lothian0-20</t>
  </si>
  <si>
    <t>LungNHS Lothian0-20</t>
  </si>
  <si>
    <t>LymphomaNHS Lothian0-20</t>
  </si>
  <si>
    <t>MelanomaNHS Lothian0-20</t>
  </si>
  <si>
    <t>OvarianNHS Lothian0-20</t>
  </si>
  <si>
    <t>Upper GINHS Lothian0-20</t>
  </si>
  <si>
    <t>UrologyNHS Lothian0-20</t>
  </si>
  <si>
    <t>All Cancer Types*NHS Orkney0-20</t>
  </si>
  <si>
    <t>All Cancer Types* Screened excludedNHS Orkney0-20</t>
  </si>
  <si>
    <t>All Cancer Types* Screened onlyNHS Orkney0-20</t>
  </si>
  <si>
    <t>BreastNHS Orkney0-20</t>
  </si>
  <si>
    <t>Breast Screened excludedNHS Orkney0-20</t>
  </si>
  <si>
    <t>Breast Screened onlyNHS Orkney0-20</t>
  </si>
  <si>
    <t>CervicalNHS Orkney0-20</t>
  </si>
  <si>
    <t>Cervical Screened excludedNHS Orkney0-20</t>
  </si>
  <si>
    <t>Cervical Screened onlyNHS Orkney0-20</t>
  </si>
  <si>
    <t>ColorectalNHS Orkney0-20</t>
  </si>
  <si>
    <t>Colorectal Screened excludedNHS Orkney0-20</t>
  </si>
  <si>
    <t>Colorectal Screened onlyNHS Orkney0-20</t>
  </si>
  <si>
    <t>Head &amp; NeckNHS Orkney0-20</t>
  </si>
  <si>
    <t>LungNHS Orkney0-20</t>
  </si>
  <si>
    <t>LymphomaNHS Orkney0-20</t>
  </si>
  <si>
    <t>MelanomaNHS Orkney0-20</t>
  </si>
  <si>
    <t>OvarianNHS Orkney0-20</t>
  </si>
  <si>
    <t>Upper GINHS Orkney0-20</t>
  </si>
  <si>
    <t>UrologyNHS Orkney0-20</t>
  </si>
  <si>
    <t>All Cancer Types*NHS Shetland0-20</t>
  </si>
  <si>
    <t>All Cancer Types* Screened excludedNHS Shetland0-20</t>
  </si>
  <si>
    <t>All Cancer Types* Screened onlyNHS Shetland0-20</t>
  </si>
  <si>
    <t>BreastNHS Shetland0-20</t>
  </si>
  <si>
    <t>Breast Screened excludedNHS Shetland0-20</t>
  </si>
  <si>
    <t>Breast Screened onlyNHS Shetland0-20</t>
  </si>
  <si>
    <t>CervicalNHS Shetland0-20</t>
  </si>
  <si>
    <t>Cervical Screened excludedNHS Shetland0-20</t>
  </si>
  <si>
    <t>Cervical Screened onlyNHS Shetland0-20</t>
  </si>
  <si>
    <t>ColorectalNHS Shetland0-20</t>
  </si>
  <si>
    <t>Colorectal Screened excludedNHS Shetland0-20</t>
  </si>
  <si>
    <t>Colorectal Screened onlyNHS Shetland0-20</t>
  </si>
  <si>
    <t>Head &amp; NeckNHS Shetland0-20</t>
  </si>
  <si>
    <t>LungNHS Shetland0-20</t>
  </si>
  <si>
    <t>LymphomaNHS Shetland0-20</t>
  </si>
  <si>
    <t>MelanomaNHS Shetland0-20</t>
  </si>
  <si>
    <t>OvarianNHS Shetland0-20</t>
  </si>
  <si>
    <t>Upper GINHS Shetland0-20</t>
  </si>
  <si>
    <t>UrologyNHS Shetland0-20</t>
  </si>
  <si>
    <t>All Cancer Types*NHS Tayside0-20</t>
  </si>
  <si>
    <t>All Cancer Types* Screened excludedNHS Tayside0-20</t>
  </si>
  <si>
    <t>All Cancer Types* Screened onlyNHS Tayside0-20</t>
  </si>
  <si>
    <t>BreastNHS Tayside0-20</t>
  </si>
  <si>
    <t>Breast Screened excludedNHS Tayside0-20</t>
  </si>
  <si>
    <t>Breast Screened onlyNHS Tayside0-20</t>
  </si>
  <si>
    <t>CervicalNHS Tayside0-20</t>
  </si>
  <si>
    <t>Cervical Screened excludedNHS Tayside0-20</t>
  </si>
  <si>
    <t>Cervical Screened onlyNHS Tayside0-20</t>
  </si>
  <si>
    <t>ColorectalNHS Tayside0-20</t>
  </si>
  <si>
    <t>Colorectal Screened excludedNHS Tayside0-20</t>
  </si>
  <si>
    <t>Colorectal Screened onlyNHS Tayside0-20</t>
  </si>
  <si>
    <t>Head &amp; NeckNHS Tayside0-20</t>
  </si>
  <si>
    <t>LungNHS Tayside0-20</t>
  </si>
  <si>
    <t>LymphomaNHS Tayside0-20</t>
  </si>
  <si>
    <t>MelanomaNHS Tayside0-20</t>
  </si>
  <si>
    <t>OvarianNHS Tayside0-20</t>
  </si>
  <si>
    <t>Upper GINHS Tayside0-20</t>
  </si>
  <si>
    <t>UrologyNHS Tayside0-20</t>
  </si>
  <si>
    <t>All Cancer Types*NHS Western Isles0-20</t>
  </si>
  <si>
    <t>All Cancer Types* Screened excludedNHS Western Isles0-20</t>
  </si>
  <si>
    <t>All Cancer Types* Screened onlyNHS Western Isles0-20</t>
  </si>
  <si>
    <t>BreastNHS Western Isles0-20</t>
  </si>
  <si>
    <t>Breast Screened excludedNHS Western Isles0-20</t>
  </si>
  <si>
    <t>Breast Screened onlyNHS Western Isles0-20</t>
  </si>
  <si>
    <t>CervicalNHS Western Isles0-20</t>
  </si>
  <si>
    <t>Cervical Screened excludedNHS Western Isles0-20</t>
  </si>
  <si>
    <t>Cervical Screened onlyNHS Western Isles0-20</t>
  </si>
  <si>
    <t>ColorectalNHS Western Isles0-20</t>
  </si>
  <si>
    <t>Colorectal Screened excludedNHS Western Isles0-20</t>
  </si>
  <si>
    <t>Colorectal Screened onlyNHS Western Isles0-20</t>
  </si>
  <si>
    <t>Head &amp; NeckNHS Western Isles0-20</t>
  </si>
  <si>
    <t>LungNHS Western Isles0-20</t>
  </si>
  <si>
    <t>LymphomaNHS Western Isles0-20</t>
  </si>
  <si>
    <t>MelanomaNHS Western Isles0-20</t>
  </si>
  <si>
    <t>OvarianNHS Western Isles0-20</t>
  </si>
  <si>
    <t>Upper GINHS Western Isles0-20</t>
  </si>
  <si>
    <t>UrologyNHS Western Isles0-20</t>
  </si>
  <si>
    <t>All Cancer Types*NOSCAN5 Total0-20</t>
  </si>
  <si>
    <t>All Cancer Types* Screened excludedNOSCAN5 Total0-20</t>
  </si>
  <si>
    <t>All Cancer Types* Screened onlyNOSCAN5 Total0-20</t>
  </si>
  <si>
    <t>BreastNOSCAN5 Total0-20</t>
  </si>
  <si>
    <t>Breast Screened excludedNOSCAN5 Total0-20</t>
  </si>
  <si>
    <t>Breast Screened onlyNOSCAN5 Total0-20</t>
  </si>
  <si>
    <t>CervicalNOSCAN5 Total0-20</t>
  </si>
  <si>
    <t>Cervical Screened excludedNOSCAN5 Total0-20</t>
  </si>
  <si>
    <t>Cervical Screened onlyNOSCAN5 Total0-20</t>
  </si>
  <si>
    <t>ColorectalNOSCAN5 Total0-20</t>
  </si>
  <si>
    <t>Colorectal Screened excludedNOSCAN5 Total0-20</t>
  </si>
  <si>
    <t>Colorectal Screened onlyNOSCAN5 Total0-20</t>
  </si>
  <si>
    <t>Head &amp; NeckNOSCAN5 Total0-20</t>
  </si>
  <si>
    <t>LungNOSCAN5 Total0-20</t>
  </si>
  <si>
    <t>LymphomaNOSCAN5 Total0-20</t>
  </si>
  <si>
    <t>MelanomaNOSCAN5 Total0-20</t>
  </si>
  <si>
    <t>OvarianNOSCAN5 Total0-20</t>
  </si>
  <si>
    <t>Upper GINOSCAN5 Total0-20</t>
  </si>
  <si>
    <t>UrologyNOSCAN5 Total0-20</t>
  </si>
  <si>
    <t>All Cancer Types* SCAN5 Total0-20</t>
  </si>
  <si>
    <t>All Cancer Types* Screened excluded SCAN5 Total0-20</t>
  </si>
  <si>
    <t>All Cancer Types* Screened only SCAN5 Total0-20</t>
  </si>
  <si>
    <t>Breast SCAN5 Total0-20</t>
  </si>
  <si>
    <t>Breast Screened excluded SCAN5 Total0-20</t>
  </si>
  <si>
    <t>Breast Screened only SCAN5 Total0-20</t>
  </si>
  <si>
    <t>Cervical SCAN5 Total0-20</t>
  </si>
  <si>
    <t>Cervical Screened excluded SCAN5 Total0-20</t>
  </si>
  <si>
    <t>Cervical Screened only SCAN5 Total0-20</t>
  </si>
  <si>
    <t>Colorectal SCAN5 Total0-20</t>
  </si>
  <si>
    <t>Colorectal Screened excluded SCAN5 Total0-20</t>
  </si>
  <si>
    <t>Colorectal Screened only SCAN5 Total0-20</t>
  </si>
  <si>
    <t>Head &amp; Neck SCAN5 Total0-20</t>
  </si>
  <si>
    <t>Lung SCAN5 Total0-20</t>
  </si>
  <si>
    <t>Lymphoma SCAN5 Total0-20</t>
  </si>
  <si>
    <t>Melanoma SCAN5 Total0-20</t>
  </si>
  <si>
    <t>Ovarian SCAN5 Total0-20</t>
  </si>
  <si>
    <t>Upper GI SCAN5 Total0-20</t>
  </si>
  <si>
    <t>Urology SCAN5 Total0-20</t>
  </si>
  <si>
    <t>All Cancer Types*NHS Scotland0-20</t>
  </si>
  <si>
    <t>All Cancer Types* Screened excludedNHS Scotland0-20</t>
  </si>
  <si>
    <t>All Cancer Types* Screened onlyNHS Scotland0-20</t>
  </si>
  <si>
    <t>BreastNHS Scotland0-20</t>
  </si>
  <si>
    <t>Breast Screened excludedNHS Scotland0-20</t>
  </si>
  <si>
    <t>Breast Screened onlyNHS Scotland0-20</t>
  </si>
  <si>
    <t>CervicalNHS Scotland0-20</t>
  </si>
  <si>
    <t>Cervical Screened excludedNHS Scotland0-20</t>
  </si>
  <si>
    <t>Cervical Screened onlyNHS Scotland0-20</t>
  </si>
  <si>
    <t>ColorectalNHS Scotland0-20</t>
  </si>
  <si>
    <t>Colorectal Screened excludedNHS Scotland0-20</t>
  </si>
  <si>
    <t>Colorectal Screened onlyNHS Scotland0-20</t>
  </si>
  <si>
    <t>Head &amp; NeckNHS Scotland0-20</t>
  </si>
  <si>
    <t>LungNHS Scotland0-20</t>
  </si>
  <si>
    <t>LymphomaNHS Scotland0-20</t>
  </si>
  <si>
    <t>MelanomaNHS Scotland0-20</t>
  </si>
  <si>
    <t>OvarianNHS Scotland0-20</t>
  </si>
  <si>
    <t>Upper GINHS Scotland0-20</t>
  </si>
  <si>
    <t>UrologyNHS Scotland0-20</t>
  </si>
  <si>
    <t>All Cancer Types*WOSCAN5 Total0-20</t>
  </si>
  <si>
    <t>All Cancer Types* Screened excludedWOSCAN5 Total0-20</t>
  </si>
  <si>
    <t>All Cancer Types* Screened onlyWOSCAN5 Total0-20</t>
  </si>
  <si>
    <t>BreastWOSCAN5 Total0-20</t>
  </si>
  <si>
    <t>Breast Screened excludedWOSCAN5 Total0-20</t>
  </si>
  <si>
    <t>Breast Screened onlyWOSCAN5 Total0-20</t>
  </si>
  <si>
    <t>CervicalWOSCAN5 Total0-20</t>
  </si>
  <si>
    <t>Cervical Screened excludedWOSCAN5 Total0-20</t>
  </si>
  <si>
    <t>Cervical Screened onlyWOSCAN5 Total0-20</t>
  </si>
  <si>
    <t>ColorectalWOSCAN5 Total0-20</t>
  </si>
  <si>
    <t>Colorectal Screened excludedWOSCAN5 Total0-20</t>
  </si>
  <si>
    <t>Colorectal Screened onlyWOSCAN5 Total0-20</t>
  </si>
  <si>
    <t>Head &amp; NeckWOSCAN5 Total0-20</t>
  </si>
  <si>
    <t>LungWOSCAN5 Total0-20</t>
  </si>
  <si>
    <t>LymphomaWOSCAN5 Total0-20</t>
  </si>
  <si>
    <t>MelanomaWOSCAN5 Total0-20</t>
  </si>
  <si>
    <t>OvarianWOSCAN5 Total0-20</t>
  </si>
  <si>
    <t>Upper GIWOSCAN5 Total0-20</t>
  </si>
  <si>
    <t>UrologyWOSCAN5 Total0-20</t>
  </si>
  <si>
    <t>Gynaecological - CervicalNHS Ayrshire &amp; Arran</t>
  </si>
  <si>
    <t>All Cancer Types*NHS Ayrshire &amp; Arran21-41</t>
  </si>
  <si>
    <t>Gynaecological - OvarianNHS Ayrshire &amp; Arran</t>
  </si>
  <si>
    <t>All Cancer Types* Screened excludedNHS Ayrshire &amp; Arran21-41</t>
  </si>
  <si>
    <t>Upper GI - HepatopancreatobiliaryNHS Ayrshire &amp; Arran</t>
  </si>
  <si>
    <t>All Cancer Types* Screened onlyNHS Ayrshire &amp; Arran21-41</t>
  </si>
  <si>
    <t>Upper GI - OesophagogastricNHS Ayrshire &amp; Arran</t>
  </si>
  <si>
    <t>BreastNHS Ayrshire &amp; Arran21-41</t>
  </si>
  <si>
    <t>Urology - BladderNHS Ayrshire &amp; Arran</t>
  </si>
  <si>
    <t>Breast Screened excludedNHS Ayrshire &amp; Arran21-41</t>
  </si>
  <si>
    <t>Urology - OtherNHS Ayrshire &amp; Arran</t>
  </si>
  <si>
    <t>Breast Screened onlyNHS Ayrshire &amp; Arran21-41</t>
  </si>
  <si>
    <t>Urology - ProstateNHS Ayrshire &amp; Arran</t>
  </si>
  <si>
    <t>CervicalNHS Ayrshire &amp; Arran21-41</t>
  </si>
  <si>
    <t>Gynaecological - CervicalNHS Borders</t>
  </si>
  <si>
    <t>Cervical Screened excludedNHS Ayrshire &amp; Arran21-41</t>
  </si>
  <si>
    <t>Gynaecological - OvarianNHS Borders</t>
  </si>
  <si>
    <t>Cervical Screened onlyNHS Ayrshire &amp; Arran21-41</t>
  </si>
  <si>
    <t>Upper GI - HepatopancreatobiliaryNHS Borders</t>
  </si>
  <si>
    <t>ColorectalNHS Ayrshire &amp; Arran21-41</t>
  </si>
  <si>
    <t>Upper GI - OesophagogastricNHS Borders</t>
  </si>
  <si>
    <t>Colorectal Screened excludedNHS Ayrshire &amp; Arran21-41</t>
  </si>
  <si>
    <t>Urology - BladderNHS Borders</t>
  </si>
  <si>
    <t>Colorectal Screened onlyNHS Ayrshire &amp; Arran21-41</t>
  </si>
  <si>
    <t>Urology - OtherNHS Borders</t>
  </si>
  <si>
    <t>Head &amp; NeckNHS Ayrshire &amp; Arran21-41</t>
  </si>
  <si>
    <t>Urology - ProstateNHS Borders</t>
  </si>
  <si>
    <t>LungNHS Ayrshire &amp; Arran21-41</t>
  </si>
  <si>
    <t>Gynaecological - CervicalNHS Dumfries &amp; Galloway</t>
  </si>
  <si>
    <t>LymphomaNHS Ayrshire &amp; Arran21-41</t>
  </si>
  <si>
    <t>Gynaecological - OvarianNHS Dumfries &amp; Galloway</t>
  </si>
  <si>
    <t>MelanomaNHS Ayrshire &amp; Arran21-41</t>
  </si>
  <si>
    <t>Upper GI - HepatopancreatobiliaryNHS Dumfries &amp; Galloway</t>
  </si>
  <si>
    <t>OvarianNHS Ayrshire &amp; Arran21-41</t>
  </si>
  <si>
    <t>Upper GI - OesophagogastricNHS Dumfries &amp; Galloway</t>
  </si>
  <si>
    <t>Upper GINHS Ayrshire &amp; Arran21-41</t>
  </si>
  <si>
    <t>Urology - BladderNHS Dumfries &amp; Galloway</t>
  </si>
  <si>
    <t>UrologyNHS Ayrshire &amp; Arran21-41</t>
  </si>
  <si>
    <t>Urology - OtherNHS Dumfries &amp; Galloway</t>
  </si>
  <si>
    <t>All Cancer Types*NHS Borders21-41</t>
  </si>
  <si>
    <t>Urology - ProstateNHS Dumfries &amp; Galloway</t>
  </si>
  <si>
    <t>All Cancer Types* Screened excludedNHS Borders21-41</t>
  </si>
  <si>
    <t>Gynaecological - CervicalNHS Fife</t>
  </si>
  <si>
    <t>All Cancer Types* Screened onlyNHS Borders21-41</t>
  </si>
  <si>
    <t>Gynaecological - OvarianNHS Fife</t>
  </si>
  <si>
    <t>BreastNHS Borders21-41</t>
  </si>
  <si>
    <t>Upper GI - HepatopancreatobiliaryNHS Fife</t>
  </si>
  <si>
    <t>Breast Screened excludedNHS Borders21-41</t>
  </si>
  <si>
    <t>Upper GI - OesophagogastricNHS Fife</t>
  </si>
  <si>
    <t>Breast Screened onlyNHS Borders21-41</t>
  </si>
  <si>
    <t>Urology - BladderNHS Fife</t>
  </si>
  <si>
    <t>CervicalNHS Borders21-41</t>
  </si>
  <si>
    <t>Urology - OtherNHS Fife</t>
  </si>
  <si>
    <t>Cervical Screened excludedNHS Borders21-41</t>
  </si>
  <si>
    <t>Urology - ProstateNHS Fife</t>
  </si>
  <si>
    <t>Cervical Screened onlyNHS Borders21-41</t>
  </si>
  <si>
    <t>Gynaecological - CervicalNHS Forth Valley</t>
  </si>
  <si>
    <t>ColorectalNHS Borders21-41</t>
  </si>
  <si>
    <t>Gynaecological - OvarianNHS Forth Valley</t>
  </si>
  <si>
    <t>Colorectal Screened excludedNHS Borders21-41</t>
  </si>
  <si>
    <t>Upper GI - HepatopancreatobiliaryNHS Forth Valley</t>
  </si>
  <si>
    <t>Colorectal Screened onlyNHS Borders21-41</t>
  </si>
  <si>
    <t>Upper GI - OesophagogastricNHS Forth Valley</t>
  </si>
  <si>
    <t>Head &amp; NeckNHS Borders21-41</t>
  </si>
  <si>
    <t>Urology - BladderNHS Forth Valley</t>
  </si>
  <si>
    <t>LungNHS Borders21-41</t>
  </si>
  <si>
    <t>Urology - OtherNHS Forth Valley</t>
  </si>
  <si>
    <t>LymphomaNHS Borders21-41</t>
  </si>
  <si>
    <t>Urology - ProstateNHS Forth Valley</t>
  </si>
  <si>
    <t>MelanomaNHS Borders21-41</t>
  </si>
  <si>
    <t>Gynaecological - CervicalNHS Grampian</t>
  </si>
  <si>
    <t>OvarianNHS Borders21-41</t>
  </si>
  <si>
    <t>Gynaecological - OvarianNHS Grampian</t>
  </si>
  <si>
    <t>Upper GINHS Borders21-41</t>
  </si>
  <si>
    <t>Upper GI - HepatopancreatobiliaryNHS Grampian</t>
  </si>
  <si>
    <t>UrologyNHS Borders21-41</t>
  </si>
  <si>
    <t>Upper GI - OesophagogastricNHS Grampian</t>
  </si>
  <si>
    <t>All Cancer Types*NHS Dumfries &amp; Galloway21-41</t>
  </si>
  <si>
    <t>Urology - BladderNHS Grampian</t>
  </si>
  <si>
    <t>All Cancer Types* Screened excludedNHS Dumfries &amp; Galloway21-41</t>
  </si>
  <si>
    <t>Urology - OtherNHS Grampian</t>
  </si>
  <si>
    <t>All Cancer Types* Screened onlyNHS Dumfries &amp; Galloway21-41</t>
  </si>
  <si>
    <t>Urology - ProstateNHS Grampian</t>
  </si>
  <si>
    <t>BreastNHS Dumfries &amp; Galloway21-41</t>
  </si>
  <si>
    <t>Gynaecological - CervicalNHS Greater Glasgow &amp; Clyde</t>
  </si>
  <si>
    <t>Breast Screened excludedNHS Dumfries &amp; Galloway21-41</t>
  </si>
  <si>
    <t>Gynaecological - OvarianNHS Greater Glasgow &amp; Clyde</t>
  </si>
  <si>
    <t>Breast Screened onlyNHS Dumfries &amp; Galloway21-41</t>
  </si>
  <si>
    <t>Upper GI - HepatopancreatobiliaryNHS Greater Glasgow &amp; Clyde</t>
  </si>
  <si>
    <t>CervicalNHS Dumfries &amp; Galloway21-41</t>
  </si>
  <si>
    <t>Upper GI - OesophagogastricNHS Greater Glasgow &amp; Clyde</t>
  </si>
  <si>
    <t>Cervical Screened excludedNHS Dumfries &amp; Galloway21-41</t>
  </si>
  <si>
    <t>Urology - BladderNHS Greater Glasgow &amp; Clyde</t>
  </si>
  <si>
    <t>Cervical Screened onlyNHS Dumfries &amp; Galloway21-41</t>
  </si>
  <si>
    <t>Urology - OtherNHS Greater Glasgow &amp; Clyde</t>
  </si>
  <si>
    <t>ColorectalNHS Dumfries &amp; Galloway21-41</t>
  </si>
  <si>
    <t>Urology - ProstateNHS Greater Glasgow &amp; Clyde</t>
  </si>
  <si>
    <t>Colorectal Screened excludedNHS Dumfries &amp; Galloway21-41</t>
  </si>
  <si>
    <t>Gynaecological - CervicalNHS Highland</t>
  </si>
  <si>
    <t>Colorectal Screened onlyNHS Dumfries &amp; Galloway21-41</t>
  </si>
  <si>
    <t>Gynaecological - OvarianNHS Highland</t>
  </si>
  <si>
    <t>Head &amp; NeckNHS Dumfries &amp; Galloway21-41</t>
  </si>
  <si>
    <t>Upper GI - HepatopancreatobiliaryNHS Highland</t>
  </si>
  <si>
    <t>LungNHS Dumfries &amp; Galloway21-41</t>
  </si>
  <si>
    <t>Upper GI - OesophagogastricNHS Highland</t>
  </si>
  <si>
    <t>LymphomaNHS Dumfries &amp; Galloway21-41</t>
  </si>
  <si>
    <t>Urology - BladderNHS Highland</t>
  </si>
  <si>
    <t>MelanomaNHS Dumfries &amp; Galloway21-41</t>
  </si>
  <si>
    <t>Urology - OtherNHS Highland</t>
  </si>
  <si>
    <t>OvarianNHS Dumfries &amp; Galloway21-41</t>
  </si>
  <si>
    <t>Urology - ProstateNHS Highland</t>
  </si>
  <si>
    <t>Upper GINHS Dumfries &amp; Galloway21-41</t>
  </si>
  <si>
    <t>Gynaecological - CervicalNHS Lanarkshire</t>
  </si>
  <si>
    <t>UrologyNHS Dumfries &amp; Galloway21-41</t>
  </si>
  <si>
    <t>Gynaecological - OvarianNHS Lanarkshire</t>
  </si>
  <si>
    <t>All Cancer Types*NHS Fife21-41</t>
  </si>
  <si>
    <t>Upper GI - HepatopancreatobiliaryNHS Lanarkshire</t>
  </si>
  <si>
    <t>All Cancer Types* Screened excludedNHS Fife21-41</t>
  </si>
  <si>
    <t>Upper GI - OesophagogastricNHS Lanarkshire</t>
  </si>
  <si>
    <t>All Cancer Types* Screened onlyNHS Fife21-41</t>
  </si>
  <si>
    <t>Urology - BladderNHS Lanarkshire</t>
  </si>
  <si>
    <t>BreastNHS Fife21-41</t>
  </si>
  <si>
    <t>Urology - OtherNHS Lanarkshire</t>
  </si>
  <si>
    <t>Breast Screened excludedNHS Fife21-41</t>
  </si>
  <si>
    <t>Urology - ProstateNHS Lanarkshire</t>
  </si>
  <si>
    <t>Breast Screened onlyNHS Fife21-41</t>
  </si>
  <si>
    <t>Gynaecological - CervicalNHS Lothian</t>
  </si>
  <si>
    <t>CervicalNHS Fife21-41</t>
  </si>
  <si>
    <t>Gynaecological - OvarianNHS Lothian</t>
  </si>
  <si>
    <t>Cervical Screened excludedNHS Fife21-41</t>
  </si>
  <si>
    <t>Upper GI - HepatopancreatobiliaryNHS Lothian</t>
  </si>
  <si>
    <t>Cervical Screened onlyNHS Fife21-41</t>
  </si>
  <si>
    <t>Upper GI - OesophagogastricNHS Lothian</t>
  </si>
  <si>
    <t>ColorectalNHS Fife21-41</t>
  </si>
  <si>
    <t>Urology - BladderNHS Lothian</t>
  </si>
  <si>
    <t>Colorectal Screened excludedNHS Fife21-41</t>
  </si>
  <si>
    <t>Urology - OtherNHS Lothian</t>
  </si>
  <si>
    <t>Colorectal Screened onlyNHS Fife21-41</t>
  </si>
  <si>
    <t>Urology - ProstateNHS Lothian</t>
  </si>
  <si>
    <t>Head &amp; NeckNHS Fife21-41</t>
  </si>
  <si>
    <t>Gynaecological - CervicalNHS Orkney</t>
  </si>
  <si>
    <t>LungNHS Fife21-41</t>
  </si>
  <si>
    <t>Gynaecological - OvarianNHS Orkney</t>
  </si>
  <si>
    <t>LymphomaNHS Fife21-41</t>
  </si>
  <si>
    <t>Upper GI - HepatopancreatobiliaryNHS Orkney</t>
  </si>
  <si>
    <t>MelanomaNHS Fife21-41</t>
  </si>
  <si>
    <t>Upper GI - OesophagogastricNHS Orkney</t>
  </si>
  <si>
    <t>OvarianNHS Fife21-41</t>
  </si>
  <si>
    <t>Urology - BladderNHS Orkney</t>
  </si>
  <si>
    <t>Upper GINHS Fife21-41</t>
  </si>
  <si>
    <t>Urology - OtherNHS Orkney</t>
  </si>
  <si>
    <t>UrologyNHS Fife21-41</t>
  </si>
  <si>
    <t>Urology - ProstateNHS Orkney</t>
  </si>
  <si>
    <t>All Cancer Types*NHS Forth Valley21-41</t>
  </si>
  <si>
    <t>Gynaecological - CervicalNHS Shetland</t>
  </si>
  <si>
    <t>All Cancer Types* Screened excludedNHS Forth Valley21-41</t>
  </si>
  <si>
    <t>Gynaecological - OvarianNHS Shetland</t>
  </si>
  <si>
    <t>All Cancer Types* Screened onlyNHS Forth Valley21-41</t>
  </si>
  <si>
    <t>Upper GI - HepatopancreatobiliaryNHS Shetland</t>
  </si>
  <si>
    <t>BreastNHS Forth Valley21-41</t>
  </si>
  <si>
    <t>Upper GI - OesophagogastricNHS Shetland</t>
  </si>
  <si>
    <t>Breast Screened excludedNHS Forth Valley21-41</t>
  </si>
  <si>
    <t>Urology - BladderNHS Shetland</t>
  </si>
  <si>
    <t>Breast Screened onlyNHS Forth Valley21-41</t>
  </si>
  <si>
    <t>Urology - OtherNHS Shetland</t>
  </si>
  <si>
    <t>CervicalNHS Forth Valley21-41</t>
  </si>
  <si>
    <t>Urology - ProstateNHS Shetland</t>
  </si>
  <si>
    <t>Cervical Screened excludedNHS Forth Valley21-41</t>
  </si>
  <si>
    <t>Gynaecological - CervicalNHS Tayside</t>
  </si>
  <si>
    <t>Cervical Screened onlyNHS Forth Valley21-41</t>
  </si>
  <si>
    <t>Gynaecological - OvarianNHS Tayside</t>
  </si>
  <si>
    <t>ColorectalNHS Forth Valley21-41</t>
  </si>
  <si>
    <t>Upper GI - HepatopancreatobiliaryNHS Tayside</t>
  </si>
  <si>
    <t>Colorectal Screened excludedNHS Forth Valley21-41</t>
  </si>
  <si>
    <t>Upper GI - OesophagogastricNHS Tayside</t>
  </si>
  <si>
    <t>Colorectal Screened onlyNHS Forth Valley21-41</t>
  </si>
  <si>
    <t>Urology - BladderNHS Tayside</t>
  </si>
  <si>
    <t>Head &amp; NeckNHS Forth Valley21-41</t>
  </si>
  <si>
    <t>Urology - OtherNHS Tayside</t>
  </si>
  <si>
    <t>LungNHS Forth Valley21-41</t>
  </si>
  <si>
    <t>Urology - ProstateNHS Tayside</t>
  </si>
  <si>
    <t>LymphomaNHS Forth Valley21-41</t>
  </si>
  <si>
    <t>Gynaecological - CervicalNHS Western Isles</t>
  </si>
  <si>
    <t>MelanomaNHS Forth Valley21-41</t>
  </si>
  <si>
    <t>Gynaecological - OvarianNHS Western Isles</t>
  </si>
  <si>
    <t>OvarianNHS Forth Valley21-41</t>
  </si>
  <si>
    <t>Upper GI - HepatopancreatobiliaryNHS Western Isles</t>
  </si>
  <si>
    <t>Upper GINHS Forth Valley21-41</t>
  </si>
  <si>
    <t>Upper GI - OesophagogastricNHS Western Isles</t>
  </si>
  <si>
    <t>UrologyNHS Forth Valley21-41</t>
  </si>
  <si>
    <t>Urology - BladderNHS Western Isles</t>
  </si>
  <si>
    <t>All Cancer Types*NHS Grampian21-41</t>
  </si>
  <si>
    <t>Urology - OtherNHS Western Isles</t>
  </si>
  <si>
    <t>All Cancer Types* Screened excludedNHS Grampian21-41</t>
  </si>
  <si>
    <t>Urology - ProstateNHS Western Isles</t>
  </si>
  <si>
    <t>All Cancer Types* Screened onlyNHS Grampian21-41</t>
  </si>
  <si>
    <t>Gynaecological - CervicalNOSCAN5 Total</t>
  </si>
  <si>
    <t>BreastNHS Grampian21-41</t>
  </si>
  <si>
    <t>Gynaecological - OvarianNOSCAN5 Total</t>
  </si>
  <si>
    <t>Breast Screened excludedNHS Grampian21-41</t>
  </si>
  <si>
    <t>Upper GI - HepatopancreatobiliaryNOSCAN5 Total</t>
  </si>
  <si>
    <t>Breast Screened onlyNHS Grampian21-41</t>
  </si>
  <si>
    <t>Upper GI - OesophagogastricNOSCAN5 Total</t>
  </si>
  <si>
    <t>CervicalNHS Grampian21-41</t>
  </si>
  <si>
    <t>Urology - BladderNOSCAN5 Total</t>
  </si>
  <si>
    <t>Cervical Screened excludedNHS Grampian21-41</t>
  </si>
  <si>
    <t>Urology - OtherNOSCAN5 Total</t>
  </si>
  <si>
    <t>Cervical Screened onlyNHS Grampian21-41</t>
  </si>
  <si>
    <t>Urology - ProstateNOSCAN5 Total</t>
  </si>
  <si>
    <t>ColorectalNHS Grampian21-41</t>
  </si>
  <si>
    <t>Gynaecological - Cervical SCAN5 Total</t>
  </si>
  <si>
    <t>Colorectal Screened excludedNHS Grampian21-41</t>
  </si>
  <si>
    <t>Gynaecological - Ovarian SCAN5 Total</t>
  </si>
  <si>
    <t>Colorectal Screened onlyNHS Grampian21-41</t>
  </si>
  <si>
    <t>Upper GI - Hepatopancreatobiliary SCAN5 Total</t>
  </si>
  <si>
    <t>Head &amp; NeckNHS Grampian21-41</t>
  </si>
  <si>
    <t>Upper GI - Oesophagogastric SCAN5 Total</t>
  </si>
  <si>
    <t>LungNHS Grampian21-41</t>
  </si>
  <si>
    <t>Urology - Bladder SCAN5 Total</t>
  </si>
  <si>
    <t>LymphomaNHS Grampian21-41</t>
  </si>
  <si>
    <t>Urology - Other SCAN5 Total</t>
  </si>
  <si>
    <t>MelanomaNHS Grampian21-41</t>
  </si>
  <si>
    <t>Urology - Prostate SCAN5 Total</t>
  </si>
  <si>
    <t>OvarianNHS Grampian21-41</t>
  </si>
  <si>
    <t>Gynaecological - CervicalNHS Scotland</t>
  </si>
  <si>
    <t>Upper GINHS Grampian21-41</t>
  </si>
  <si>
    <t>Gynaecological - OvarianNHS Scotland</t>
  </si>
  <si>
    <t>UrologyNHS Grampian21-41</t>
  </si>
  <si>
    <t>Upper GI - HepatopancreatobiliaryNHS Scotland</t>
  </si>
  <si>
    <t>All Cancer Types*NHS Greater Glasgow &amp; Clyde21-41</t>
  </si>
  <si>
    <t>Upper GI - OesophagogastricNHS Scotland</t>
  </si>
  <si>
    <t>All Cancer Types* Screened excludedNHS Greater Glasgow &amp; Clyde21-41</t>
  </si>
  <si>
    <t>Urology - BladderNHS Scotland</t>
  </si>
  <si>
    <t>All Cancer Types* Screened onlyNHS Greater Glasgow &amp; Clyde21-41</t>
  </si>
  <si>
    <t>Urology - OtherNHS Scotland</t>
  </si>
  <si>
    <t>BreastNHS Greater Glasgow &amp; Clyde21-41</t>
  </si>
  <si>
    <t>Urology - ProstateNHS Scotland</t>
  </si>
  <si>
    <t>Breast Screened excludedNHS Greater Glasgow &amp; Clyde21-41</t>
  </si>
  <si>
    <t>Breast Screened onlyNHS Greater Glasgow &amp; Clyde21-41</t>
  </si>
  <si>
    <t>CervicalNHS Greater Glasgow &amp; Clyde21-41</t>
  </si>
  <si>
    <t>Cervical Screened excludedNHS Greater Glasgow &amp; Clyde21-41</t>
  </si>
  <si>
    <t>Gynaecological - OvarianWOSCAN5 Total</t>
  </si>
  <si>
    <t>Cervical Screened onlyNHS Greater Glasgow &amp; Clyde21-41</t>
  </si>
  <si>
    <t>Upper GI - allWOSCAN5 Total</t>
  </si>
  <si>
    <t>ColorectalNHS Greater Glasgow &amp; Clyde21-41</t>
  </si>
  <si>
    <t>Upper GI - HepatopancreatobiliaryWOSCAN5 Total</t>
  </si>
  <si>
    <t>Colorectal Screened excludedNHS Greater Glasgow &amp; Clyde21-41</t>
  </si>
  <si>
    <t>Upper GI - OesophagogastricWOSCAN5 Total</t>
  </si>
  <si>
    <t>Colorectal Screened onlyNHS Greater Glasgow &amp; Clyde21-41</t>
  </si>
  <si>
    <t>Urology - allWOSCAN5 Total</t>
  </si>
  <si>
    <t>Head &amp; NeckNHS Greater Glasgow &amp; Clyde21-41</t>
  </si>
  <si>
    <t>Urology - BladderWOSCAN5 Total</t>
  </si>
  <si>
    <t>LungNHS Greater Glasgow &amp; Clyde21-41</t>
  </si>
  <si>
    <t>Urology - OtherWOSCAN5 Total</t>
  </si>
  <si>
    <t>LymphomaNHS Greater Glasgow &amp; Clyde21-41</t>
  </si>
  <si>
    <t>Urology - ProstateWOSCAN5 Total</t>
  </si>
  <si>
    <t>MelanomaNHS Greater Glasgow &amp; Clyde21-41</t>
  </si>
  <si>
    <t>OvarianNHS Greater Glasgow &amp; Clyde21-41</t>
  </si>
  <si>
    <t>Upper GINHS Greater Glasgow &amp; Clyde21-41</t>
  </si>
  <si>
    <t>UrologyNHS Greater Glasgow &amp; Clyde21-41</t>
  </si>
  <si>
    <t>All Cancer Types*NHS Highland21-41</t>
  </si>
  <si>
    <t>All Cancer Types* Screened excludedNHS Highland21-41</t>
  </si>
  <si>
    <t>All Cancer Types* Screened onlyNHS Highland21-41</t>
  </si>
  <si>
    <t>BreastNHS Highland21-41</t>
  </si>
  <si>
    <t>Breast Screened excludedNHS Highland21-41</t>
  </si>
  <si>
    <t>Breast Screened onlyNHS Highland21-41</t>
  </si>
  <si>
    <t>CervicalNHS Highland21-41</t>
  </si>
  <si>
    <t>Cervical Screened excludedNHS Highland21-41</t>
  </si>
  <si>
    <t>Cervical Screened onlyNHS Highland21-41</t>
  </si>
  <si>
    <t>ColorectalNHS Highland21-41</t>
  </si>
  <si>
    <t>Colorectal Screened excludedNHS Highland21-41</t>
  </si>
  <si>
    <t>Colorectal Screened onlyNHS Highland21-41</t>
  </si>
  <si>
    <t>Head &amp; NeckNHS Highland21-41</t>
  </si>
  <si>
    <t>LungNHS Highland21-41</t>
  </si>
  <si>
    <t>LymphomaNHS Highland21-41</t>
  </si>
  <si>
    <t>MelanomaNHS Highland21-41</t>
  </si>
  <si>
    <t>OvarianNHS Highland21-41</t>
  </si>
  <si>
    <t>Upper GINHS Highland21-41</t>
  </si>
  <si>
    <t>UrologyNHS Highland21-41</t>
  </si>
  <si>
    <t>All Cancer Types*NHS Lanarkshire21-41</t>
  </si>
  <si>
    <t>All Cancer Types* Screened excludedNHS Lanarkshire21-41</t>
  </si>
  <si>
    <t>All Cancer Types* Screened onlyNHS Lanarkshire21-41</t>
  </si>
  <si>
    <t>BreastNHS Lanarkshire21-41</t>
  </si>
  <si>
    <t>Breast Screened excludedNHS Lanarkshire21-41</t>
  </si>
  <si>
    <t>Breast Screened onlyNHS Lanarkshire21-41</t>
  </si>
  <si>
    <t>CervicalNHS Lanarkshire21-41</t>
  </si>
  <si>
    <t>Cervical Screened excludedNHS Lanarkshire21-41</t>
  </si>
  <si>
    <t>Cervical Screened onlyNHS Lanarkshire21-41</t>
  </si>
  <si>
    <t>ColorectalNHS Lanarkshire21-41</t>
  </si>
  <si>
    <t>Colorectal Screened excludedNHS Lanarkshire21-41</t>
  </si>
  <si>
    <t>Colorectal Screened onlyNHS Lanarkshire21-41</t>
  </si>
  <si>
    <t>Head &amp; NeckNHS Lanarkshire21-41</t>
  </si>
  <si>
    <t>LungNHS Lanarkshire21-41</t>
  </si>
  <si>
    <t>LymphomaNHS Lanarkshire21-41</t>
  </si>
  <si>
    <t>MelanomaNHS Lanarkshire21-41</t>
  </si>
  <si>
    <t>OvarianNHS Lanarkshire21-41</t>
  </si>
  <si>
    <t>Upper GINHS Lanarkshire21-41</t>
  </si>
  <si>
    <t>UrologyNHS Lanarkshire21-41</t>
  </si>
  <si>
    <t>All Cancer Types*NHS Lothian21-41</t>
  </si>
  <si>
    <t>All Cancer Types* Screened excludedNHS Lothian21-41</t>
  </si>
  <si>
    <t>All Cancer Types* Screened onlyNHS Lothian21-41</t>
  </si>
  <si>
    <t>BreastNHS Lothian21-41</t>
  </si>
  <si>
    <t>Breast Screened excludedNHS Lothian21-41</t>
  </si>
  <si>
    <t>Breast Screened onlyNHS Lothian21-41</t>
  </si>
  <si>
    <t>CervicalNHS Lothian21-41</t>
  </si>
  <si>
    <t>Cervical Screened excludedNHS Lothian21-41</t>
  </si>
  <si>
    <t>Cervical Screened onlyNHS Lothian21-41</t>
  </si>
  <si>
    <t>ColorectalNHS Lothian21-41</t>
  </si>
  <si>
    <t>Colorectal Screened excludedNHS Lothian21-41</t>
  </si>
  <si>
    <t>Colorectal Screened onlyNHS Lothian21-41</t>
  </si>
  <si>
    <t>Head &amp; NeckNHS Lothian21-41</t>
  </si>
  <si>
    <t>LungNHS Lothian21-41</t>
  </si>
  <si>
    <t>LymphomaNHS Lothian21-41</t>
  </si>
  <si>
    <t>MelanomaNHS Lothian21-41</t>
  </si>
  <si>
    <t>OvarianNHS Lothian21-41</t>
  </si>
  <si>
    <t>Upper GINHS Lothian21-41</t>
  </si>
  <si>
    <t>UrologyNHS Lothian21-41</t>
  </si>
  <si>
    <t>All Cancer Types*NHS Orkney21-41</t>
  </si>
  <si>
    <t>All Cancer Types* Screened excludedNHS Orkney21-41</t>
  </si>
  <si>
    <t>All Cancer Types* Screened onlyNHS Orkney21-41</t>
  </si>
  <si>
    <t>BreastNHS Orkney21-41</t>
  </si>
  <si>
    <t>Breast Screened excludedNHS Orkney21-41</t>
  </si>
  <si>
    <t>Breast Screened onlyNHS Orkney21-41</t>
  </si>
  <si>
    <t>CervicalNHS Orkney21-41</t>
  </si>
  <si>
    <t>Cervical Screened excludedNHS Orkney21-41</t>
  </si>
  <si>
    <t>Cervical Screened onlyNHS Orkney21-41</t>
  </si>
  <si>
    <t>ColorectalNHS Orkney21-41</t>
  </si>
  <si>
    <t>Colorectal Screened excludedNHS Orkney21-41</t>
  </si>
  <si>
    <t>Colorectal Screened onlyNHS Orkney21-41</t>
  </si>
  <si>
    <t>Head &amp; NeckNHS Orkney21-41</t>
  </si>
  <si>
    <t>LungNHS Orkney21-41</t>
  </si>
  <si>
    <t>LymphomaNHS Orkney21-41</t>
  </si>
  <si>
    <t>MelanomaNHS Orkney21-41</t>
  </si>
  <si>
    <t>OvarianNHS Orkney21-41</t>
  </si>
  <si>
    <t>Upper GINHS Orkney21-41</t>
  </si>
  <si>
    <t>UrologyNHS Orkney21-41</t>
  </si>
  <si>
    <t>All Cancer Types*NHS Shetland21-41</t>
  </si>
  <si>
    <t>All Cancer Types* Screened excludedNHS Shetland21-41</t>
  </si>
  <si>
    <t>All Cancer Types* Screened onlyNHS Shetland21-41</t>
  </si>
  <si>
    <t>BreastNHS Shetland21-41</t>
  </si>
  <si>
    <t>Breast Screened excludedNHS Shetland21-41</t>
  </si>
  <si>
    <t>Breast Screened onlyNHS Shetland21-41</t>
  </si>
  <si>
    <t>CervicalNHS Shetland21-41</t>
  </si>
  <si>
    <t>Cervical Screened excludedNHS Shetland21-41</t>
  </si>
  <si>
    <t>Cervical Screened onlyNHS Shetland21-41</t>
  </si>
  <si>
    <t>ColorectalNHS Shetland21-41</t>
  </si>
  <si>
    <t>Colorectal Screened excludedNHS Shetland21-41</t>
  </si>
  <si>
    <t>Colorectal Screened onlyNHS Shetland21-41</t>
  </si>
  <si>
    <t>Head &amp; NeckNHS Shetland21-41</t>
  </si>
  <si>
    <t>LungNHS Shetland21-41</t>
  </si>
  <si>
    <t>LymphomaNHS Shetland21-41</t>
  </si>
  <si>
    <t>MelanomaNHS Shetland21-41</t>
  </si>
  <si>
    <t>OvarianNHS Shetland21-41</t>
  </si>
  <si>
    <t>Upper GINHS Shetland21-41</t>
  </si>
  <si>
    <t>UrologyNHS Shetland21-41</t>
  </si>
  <si>
    <t>All Cancer Types*NHS Tayside21-41</t>
  </si>
  <si>
    <t>All Cancer Types* Screened excludedNHS Tayside21-41</t>
  </si>
  <si>
    <t>All Cancer Types* Screened onlyNHS Tayside21-41</t>
  </si>
  <si>
    <t>BreastNHS Tayside21-41</t>
  </si>
  <si>
    <t>Breast Screened excludedNHS Tayside21-41</t>
  </si>
  <si>
    <t>Breast Screened onlyNHS Tayside21-41</t>
  </si>
  <si>
    <t>CervicalNHS Tayside21-41</t>
  </si>
  <si>
    <t>Cervical Screened excludedNHS Tayside21-41</t>
  </si>
  <si>
    <t>Cervical Screened onlyNHS Tayside21-41</t>
  </si>
  <si>
    <t>ColorectalNHS Tayside21-41</t>
  </si>
  <si>
    <t>Colorectal Screened excludedNHS Tayside21-41</t>
  </si>
  <si>
    <t>Colorectal Screened onlyNHS Tayside21-41</t>
  </si>
  <si>
    <t>Head &amp; NeckNHS Tayside21-41</t>
  </si>
  <si>
    <t>LungNHS Tayside21-41</t>
  </si>
  <si>
    <t>LymphomaNHS Tayside21-41</t>
  </si>
  <si>
    <t>MelanomaNHS Tayside21-41</t>
  </si>
  <si>
    <t>OvarianNHS Tayside21-41</t>
  </si>
  <si>
    <t>Upper GINHS Tayside21-41</t>
  </si>
  <si>
    <t>UrologyNHS Tayside21-41</t>
  </si>
  <si>
    <t>All Cancer Types*NHS Western Isles21-41</t>
  </si>
  <si>
    <t>All Cancer Types* Screened excludedNHS Western Isles21-41</t>
  </si>
  <si>
    <t>All Cancer Types* Screened onlyNHS Western Isles21-41</t>
  </si>
  <si>
    <t>BreastNHS Western Isles21-41</t>
  </si>
  <si>
    <t>Breast Screened excludedNHS Western Isles21-41</t>
  </si>
  <si>
    <t>Breast Screened onlyNHS Western Isles21-41</t>
  </si>
  <si>
    <t>CervicalNHS Western Isles21-41</t>
  </si>
  <si>
    <t>Cervical Screened excludedNHS Western Isles21-41</t>
  </si>
  <si>
    <t>Cervical Screened onlyNHS Western Isles21-41</t>
  </si>
  <si>
    <t>ColorectalNHS Western Isles21-41</t>
  </si>
  <si>
    <t>Colorectal Screened excludedNHS Western Isles21-41</t>
  </si>
  <si>
    <t>Colorectal Screened onlyNHS Western Isles21-41</t>
  </si>
  <si>
    <t>Head &amp; NeckNHS Western Isles21-41</t>
  </si>
  <si>
    <t>LungNHS Western Isles21-41</t>
  </si>
  <si>
    <t>LymphomaNHS Western Isles21-41</t>
  </si>
  <si>
    <t>MelanomaNHS Western Isles21-41</t>
  </si>
  <si>
    <t>OvarianNHS Western Isles21-41</t>
  </si>
  <si>
    <t>Upper GINHS Western Isles21-41</t>
  </si>
  <si>
    <t>UrologyNHS Western Isles21-41</t>
  </si>
  <si>
    <t>All Cancer Types*NOSCAN5 Total21-41</t>
  </si>
  <si>
    <t>All Cancer Types* Screened excludedNOSCAN5 Total21-41</t>
  </si>
  <si>
    <t>All Cancer Types* Screened onlyNOSCAN5 Total21-41</t>
  </si>
  <si>
    <t>BreastNOSCAN5 Total21-41</t>
  </si>
  <si>
    <t>Breast Screened excludedNOSCAN5 Total21-41</t>
  </si>
  <si>
    <t>Breast Screened onlyNOSCAN5 Total21-41</t>
  </si>
  <si>
    <t>CervicalNOSCAN5 Total21-41</t>
  </si>
  <si>
    <t>Cervical Screened excludedNOSCAN5 Total21-41</t>
  </si>
  <si>
    <t>Cervical Screened onlyNOSCAN5 Total21-41</t>
  </si>
  <si>
    <t>ColorectalNOSCAN5 Total21-41</t>
  </si>
  <si>
    <t>Colorectal Screened excludedNOSCAN5 Total21-41</t>
  </si>
  <si>
    <t>Colorectal Screened onlyNOSCAN5 Total21-41</t>
  </si>
  <si>
    <t>Head &amp; NeckNOSCAN5 Total21-41</t>
  </si>
  <si>
    <t>LungNOSCAN5 Total21-41</t>
  </si>
  <si>
    <t>LymphomaNOSCAN5 Total21-41</t>
  </si>
  <si>
    <t>MelanomaNOSCAN5 Total21-41</t>
  </si>
  <si>
    <t>OvarianNOSCAN5 Total21-41</t>
  </si>
  <si>
    <t>Upper GINOSCAN5 Total21-41</t>
  </si>
  <si>
    <t>UrologyNOSCAN5 Total21-41</t>
  </si>
  <si>
    <t>All Cancer Types* SCAN5 Total21-41</t>
  </si>
  <si>
    <t>All Cancer Types* Screened excluded SCAN5 Total21-41</t>
  </si>
  <si>
    <t>All Cancer Types* Screened only SCAN5 Total21-41</t>
  </si>
  <si>
    <t>Breast SCAN5 Total21-41</t>
  </si>
  <si>
    <t>Breast Screened excluded SCAN5 Total21-41</t>
  </si>
  <si>
    <t>Breast Screened only SCAN5 Total21-41</t>
  </si>
  <si>
    <t>Cervical SCAN5 Total21-41</t>
  </si>
  <si>
    <t>Cervical Screened excluded SCAN5 Total21-41</t>
  </si>
  <si>
    <t>Cervical Screened only SCAN5 Total21-41</t>
  </si>
  <si>
    <t>Colorectal SCAN5 Total21-41</t>
  </si>
  <si>
    <t>Colorectal Screened excluded SCAN5 Total21-41</t>
  </si>
  <si>
    <t>Colorectal Screened only SCAN5 Total21-41</t>
  </si>
  <si>
    <t>Head &amp; Neck SCAN5 Total21-41</t>
  </si>
  <si>
    <t>Lung SCAN5 Total21-41</t>
  </si>
  <si>
    <t>Lymphoma SCAN5 Total21-41</t>
  </si>
  <si>
    <t>Melanoma SCAN5 Total21-41</t>
  </si>
  <si>
    <t>Ovarian SCAN5 Total21-41</t>
  </si>
  <si>
    <t>Upper GI SCAN5 Total21-41</t>
  </si>
  <si>
    <t>Urology SCAN5 Total21-41</t>
  </si>
  <si>
    <t>All Cancer Types*NHS Scotland21-41</t>
  </si>
  <si>
    <t>All Cancer Types* Screened excludedNHS Scotland21-41</t>
  </si>
  <si>
    <t>All Cancer Types* Screened onlyNHS Scotland21-41</t>
  </si>
  <si>
    <t>BreastNHS Scotland21-41</t>
  </si>
  <si>
    <t>Breast Screened excludedNHS Scotland21-41</t>
  </si>
  <si>
    <t>Breast Screened onlyNHS Scotland21-41</t>
  </si>
  <si>
    <t>CervicalNHS Scotland21-41</t>
  </si>
  <si>
    <t>Cervical Screened excludedNHS Scotland21-41</t>
  </si>
  <si>
    <t>Cervical Screened onlyNHS Scotland21-41</t>
  </si>
  <si>
    <t>ColorectalNHS Scotland21-41</t>
  </si>
  <si>
    <t>Colorectal Screened excludedNHS Scotland21-41</t>
  </si>
  <si>
    <t>Colorectal Screened onlyNHS Scotland21-41</t>
  </si>
  <si>
    <t>Head &amp; NeckNHS Scotland21-41</t>
  </si>
  <si>
    <t>LungNHS Scotland21-41</t>
  </si>
  <si>
    <t>LymphomaNHS Scotland21-41</t>
  </si>
  <si>
    <t>MelanomaNHS Scotland21-41</t>
  </si>
  <si>
    <t>OvarianNHS Scotland21-41</t>
  </si>
  <si>
    <t>Upper GINHS Scotland21-41</t>
  </si>
  <si>
    <t>UrologyNHS Scotland21-41</t>
  </si>
  <si>
    <t>All Cancer Types*WOSCAN5 Total21-41</t>
  </si>
  <si>
    <t>All Cancer Types* Screened excludedWOSCAN5 Total21-41</t>
  </si>
  <si>
    <t>All Cancer Types* Screened onlyWOSCAN5 Total21-41</t>
  </si>
  <si>
    <t>BreastWOSCAN5 Total21-41</t>
  </si>
  <si>
    <t>Breast Screened excludedWOSCAN5 Total21-41</t>
  </si>
  <si>
    <t>Breast Screened onlyWOSCAN5 Total21-41</t>
  </si>
  <si>
    <t>CervicalWOSCAN5 Total21-41</t>
  </si>
  <si>
    <t>Cervical Screened excludedWOSCAN5 Total21-41</t>
  </si>
  <si>
    <t>Cervical Screened onlyWOSCAN5 Total21-41</t>
  </si>
  <si>
    <t>ColorectalWOSCAN5 Total21-41</t>
  </si>
  <si>
    <t>Colorectal Screened excludedWOSCAN5 Total21-41</t>
  </si>
  <si>
    <t>Colorectal Screened onlyWOSCAN5 Total21-41</t>
  </si>
  <si>
    <t>Head &amp; NeckWOSCAN5 Total21-41</t>
  </si>
  <si>
    <t>LungWOSCAN5 Total21-41</t>
  </si>
  <si>
    <t>LymphomaWOSCAN5 Total21-41</t>
  </si>
  <si>
    <t>MelanomaWOSCAN5 Total21-41</t>
  </si>
  <si>
    <t>OvarianWOSCAN5 Total21-41</t>
  </si>
  <si>
    <t>Upper GIWOSCAN5 Total21-41</t>
  </si>
  <si>
    <t>UrologyWOSCAN5 Total21-41</t>
  </si>
  <si>
    <t>All Cancer Types*NHS Ayrshire &amp; Arran42-62</t>
  </si>
  <si>
    <t>All Cancer Types* Screened excludedNHS Ayrshire &amp; Arran42-62</t>
  </si>
  <si>
    <t>All Cancer Types* Screened onlyNHS Ayrshire &amp; Arran42-62</t>
  </si>
  <si>
    <t>BreastNHS Ayrshire &amp; Arran42-62</t>
  </si>
  <si>
    <t>Breast Screened excludedNHS Ayrshire &amp; Arran42-62</t>
  </si>
  <si>
    <t>Breast Screened onlyNHS Ayrshire &amp; Arran42-62</t>
  </si>
  <si>
    <t>CervicalNHS Ayrshire &amp; Arran42-62</t>
  </si>
  <si>
    <t>Cervical Screened excludedNHS Ayrshire &amp; Arran42-62</t>
  </si>
  <si>
    <t>Cervical Screened onlyNHS Ayrshire &amp; Arran42-62</t>
  </si>
  <si>
    <t>ColorectalNHS Ayrshire &amp; Arran42-62</t>
  </si>
  <si>
    <t>Colorectal Screened excludedNHS Ayrshire &amp; Arran42-62</t>
  </si>
  <si>
    <t>Colorectal Screened onlyNHS Ayrshire &amp; Arran42-62</t>
  </si>
  <si>
    <t>Head &amp; NeckNHS Ayrshire &amp; Arran42-62</t>
  </si>
  <si>
    <t>LungNHS Ayrshire &amp; Arran42-62</t>
  </si>
  <si>
    <t>LymphomaNHS Ayrshire &amp; Arran42-62</t>
  </si>
  <si>
    <t>MelanomaNHS Ayrshire &amp; Arran42-62</t>
  </si>
  <si>
    <t>OvarianNHS Ayrshire &amp; Arran42-62</t>
  </si>
  <si>
    <t>Upper GINHS Ayrshire &amp; Arran42-62</t>
  </si>
  <si>
    <t>UrologyNHS Ayrshire &amp; Arran42-62</t>
  </si>
  <si>
    <t>All Cancer Types*NHS Borders42-62</t>
  </si>
  <si>
    <t>All Cancer Types* Screened excludedNHS Borders42-62</t>
  </si>
  <si>
    <t>All Cancer Types* Screened onlyNHS Borders42-62</t>
  </si>
  <si>
    <t>BreastNHS Borders42-62</t>
  </si>
  <si>
    <t>Breast Screened excludedNHS Borders42-62</t>
  </si>
  <si>
    <t>Breast Screened onlyNHS Borders42-62</t>
  </si>
  <si>
    <t>CervicalNHS Borders42-62</t>
  </si>
  <si>
    <t>Cervical Screened excludedNHS Borders42-62</t>
  </si>
  <si>
    <t>Cervical Screened onlyNHS Borders42-62</t>
  </si>
  <si>
    <t>ColorectalNHS Borders42-62</t>
  </si>
  <si>
    <t>Colorectal Screened excludedNHS Borders42-62</t>
  </si>
  <si>
    <t>Colorectal Screened onlyNHS Borders42-62</t>
  </si>
  <si>
    <t>Head &amp; NeckNHS Borders42-62</t>
  </si>
  <si>
    <t>LungNHS Borders42-62</t>
  </si>
  <si>
    <t>LymphomaNHS Borders42-62</t>
  </si>
  <si>
    <t>MelanomaNHS Borders42-62</t>
  </si>
  <si>
    <t>OvarianNHS Borders42-62</t>
  </si>
  <si>
    <t>Upper GINHS Borders42-62</t>
  </si>
  <si>
    <t>UrologyNHS Borders42-62</t>
  </si>
  <si>
    <t>All Cancer Types*NHS Dumfries &amp; Galloway42-62</t>
  </si>
  <si>
    <t>All Cancer Types* Screened excludedNHS Dumfries &amp; Galloway42-62</t>
  </si>
  <si>
    <t>All Cancer Types* Screened onlyNHS Dumfries &amp; Galloway42-62</t>
  </si>
  <si>
    <t>BreastNHS Dumfries &amp; Galloway42-62</t>
  </si>
  <si>
    <t>Breast Screened excludedNHS Dumfries &amp; Galloway42-62</t>
  </si>
  <si>
    <t>Breast Screened onlyNHS Dumfries &amp; Galloway42-62</t>
  </si>
  <si>
    <t>CervicalNHS Dumfries &amp; Galloway42-62</t>
  </si>
  <si>
    <t>Cervical Screened excludedNHS Dumfries &amp; Galloway42-62</t>
  </si>
  <si>
    <t>Cervical Screened onlyNHS Dumfries &amp; Galloway42-62</t>
  </si>
  <si>
    <t>ColorectalNHS Dumfries &amp; Galloway42-62</t>
  </si>
  <si>
    <t>Colorectal Screened excludedNHS Dumfries &amp; Galloway42-62</t>
  </si>
  <si>
    <t>Colorectal Screened onlyNHS Dumfries &amp; Galloway42-62</t>
  </si>
  <si>
    <t>Head &amp; NeckNHS Dumfries &amp; Galloway42-62</t>
  </si>
  <si>
    <t>LungNHS Dumfries &amp; Galloway42-62</t>
  </si>
  <si>
    <t>LymphomaNHS Dumfries &amp; Galloway42-62</t>
  </si>
  <si>
    <t>MelanomaNHS Dumfries &amp; Galloway42-62</t>
  </si>
  <si>
    <t>OvarianNHS Dumfries &amp; Galloway42-62</t>
  </si>
  <si>
    <t>Upper GINHS Dumfries &amp; Galloway42-62</t>
  </si>
  <si>
    <t>UrologyNHS Dumfries &amp; Galloway42-62</t>
  </si>
  <si>
    <t>All Cancer Types*NHS Fife42-62</t>
  </si>
  <si>
    <t>All Cancer Types* Screened excludedNHS Fife42-62</t>
  </si>
  <si>
    <t>All Cancer Types* Screened onlyNHS Fife42-62</t>
  </si>
  <si>
    <t>BreastNHS Fife42-62</t>
  </si>
  <si>
    <t>Breast Screened excludedNHS Fife42-62</t>
  </si>
  <si>
    <t>Breast Screened onlyNHS Fife42-62</t>
  </si>
  <si>
    <t>CervicalNHS Fife42-62</t>
  </si>
  <si>
    <t>Cervical Screened excludedNHS Fife42-62</t>
  </si>
  <si>
    <t>Cervical Screened onlyNHS Fife42-62</t>
  </si>
  <si>
    <t>ColorectalNHS Fife42-62</t>
  </si>
  <si>
    <t>Colorectal Screened excludedNHS Fife42-62</t>
  </si>
  <si>
    <t>Colorectal Screened onlyNHS Fife42-62</t>
  </si>
  <si>
    <t>Head &amp; NeckNHS Fife42-62</t>
  </si>
  <si>
    <t>LungNHS Fife42-62</t>
  </si>
  <si>
    <t>LymphomaNHS Fife42-62</t>
  </si>
  <si>
    <t>MelanomaNHS Fife42-62</t>
  </si>
  <si>
    <t>OvarianNHS Fife42-62</t>
  </si>
  <si>
    <t>Upper GINHS Fife42-62</t>
  </si>
  <si>
    <t>UrologyNHS Fife42-62</t>
  </si>
  <si>
    <t>All Cancer Types*NHS Forth Valley42-62</t>
  </si>
  <si>
    <t>All Cancer Types* Screened excludedNHS Forth Valley42-62</t>
  </si>
  <si>
    <t>All Cancer Types* Screened onlyNHS Forth Valley42-62</t>
  </si>
  <si>
    <t>BreastNHS Forth Valley42-62</t>
  </si>
  <si>
    <t>Breast Screened excludedNHS Forth Valley42-62</t>
  </si>
  <si>
    <t>Breast Screened onlyNHS Forth Valley42-62</t>
  </si>
  <si>
    <t>CervicalNHS Forth Valley42-62</t>
  </si>
  <si>
    <t>Cervical Screened excludedNHS Forth Valley42-62</t>
  </si>
  <si>
    <t>Cervical Screened onlyNHS Forth Valley42-62</t>
  </si>
  <si>
    <t>ColorectalNHS Forth Valley42-62</t>
  </si>
  <si>
    <t>Colorectal Screened excludedNHS Forth Valley42-62</t>
  </si>
  <si>
    <t>Colorectal Screened onlyNHS Forth Valley42-62</t>
  </si>
  <si>
    <t>Head &amp; NeckNHS Forth Valley42-62</t>
  </si>
  <si>
    <t>LungNHS Forth Valley42-62</t>
  </si>
  <si>
    <t>LymphomaNHS Forth Valley42-62</t>
  </si>
  <si>
    <t>MelanomaNHS Forth Valley42-62</t>
  </si>
  <si>
    <t>OvarianNHS Forth Valley42-62</t>
  </si>
  <si>
    <t>Upper GINHS Forth Valley42-62</t>
  </si>
  <si>
    <t>UrologyNHS Forth Valley42-62</t>
  </si>
  <si>
    <t>All Cancer Types*NHS Grampian42-62</t>
  </si>
  <si>
    <t>All Cancer Types* Screened excludedNHS Grampian42-62</t>
  </si>
  <si>
    <t>All Cancer Types* Screened onlyNHS Grampian42-62</t>
  </si>
  <si>
    <t>BreastNHS Grampian42-62</t>
  </si>
  <si>
    <t>Breast Screened excludedNHS Grampian42-62</t>
  </si>
  <si>
    <t>Breast Screened onlyNHS Grampian42-62</t>
  </si>
  <si>
    <t>CervicalNHS Grampian42-62</t>
  </si>
  <si>
    <t>Cervical Screened excludedNHS Grampian42-62</t>
  </si>
  <si>
    <t>Cervical Screened onlyNHS Grampian42-62</t>
  </si>
  <si>
    <t>ColorectalNHS Grampian42-62</t>
  </si>
  <si>
    <t>Colorectal Screened excludedNHS Grampian42-62</t>
  </si>
  <si>
    <t>Colorectal Screened onlyNHS Grampian42-62</t>
  </si>
  <si>
    <t>Head &amp; NeckNHS Grampian42-62</t>
  </si>
  <si>
    <t>LungNHS Grampian42-62</t>
  </si>
  <si>
    <t>LymphomaNHS Grampian42-62</t>
  </si>
  <si>
    <t>MelanomaNHS Grampian42-62</t>
  </si>
  <si>
    <t>OvarianNHS Grampian42-62</t>
  </si>
  <si>
    <t>Upper GINHS Grampian42-62</t>
  </si>
  <si>
    <t>UrologyNHS Grampian42-62</t>
  </si>
  <si>
    <t>All Cancer Types*NHS Greater Glasgow &amp; Clyde42-62</t>
  </si>
  <si>
    <t>All Cancer Types* Screened excludedNHS Greater Glasgow &amp; Clyde42-62</t>
  </si>
  <si>
    <t>All Cancer Types* Screened onlyNHS Greater Glasgow &amp; Clyde42-62</t>
  </si>
  <si>
    <t>BreastNHS Greater Glasgow &amp; Clyde42-62</t>
  </si>
  <si>
    <t>Breast Screened excludedNHS Greater Glasgow &amp; Clyde42-62</t>
  </si>
  <si>
    <t>Breast Screened onlyNHS Greater Glasgow &amp; Clyde42-62</t>
  </si>
  <si>
    <t>CervicalNHS Greater Glasgow &amp; Clyde42-62</t>
  </si>
  <si>
    <t>Cervical Screened excludedNHS Greater Glasgow &amp; Clyde42-62</t>
  </si>
  <si>
    <t>Cervical Screened onlyNHS Greater Glasgow &amp; Clyde42-62</t>
  </si>
  <si>
    <t>ColorectalNHS Greater Glasgow &amp; Clyde42-62</t>
  </si>
  <si>
    <t>Colorectal Screened excludedNHS Greater Glasgow &amp; Clyde42-62</t>
  </si>
  <si>
    <t>Colorectal Screened onlyNHS Greater Glasgow &amp; Clyde42-62</t>
  </si>
  <si>
    <t>Head &amp; NeckNHS Greater Glasgow &amp; Clyde42-62</t>
  </si>
  <si>
    <t>LungNHS Greater Glasgow &amp; Clyde42-62</t>
  </si>
  <si>
    <t>LymphomaNHS Greater Glasgow &amp; Clyde42-62</t>
  </si>
  <si>
    <t>MelanomaNHS Greater Glasgow &amp; Clyde42-62</t>
  </si>
  <si>
    <t>OvarianNHS Greater Glasgow &amp; Clyde42-62</t>
  </si>
  <si>
    <t>Upper GINHS Greater Glasgow &amp; Clyde42-62</t>
  </si>
  <si>
    <t>UrologyNHS Greater Glasgow &amp; Clyde42-62</t>
  </si>
  <si>
    <t>All Cancer Types*NHS Highland42-62</t>
  </si>
  <si>
    <t>All Cancer Types* Screened excludedNHS Highland42-62</t>
  </si>
  <si>
    <t>All Cancer Types* Screened onlyNHS Highland42-62</t>
  </si>
  <si>
    <t>BreastNHS Highland42-62</t>
  </si>
  <si>
    <t>Breast Screened excludedNHS Highland42-62</t>
  </si>
  <si>
    <t>Breast Screened onlyNHS Highland42-62</t>
  </si>
  <si>
    <t>CervicalNHS Highland42-62</t>
  </si>
  <si>
    <t>Cervical Screened excludedNHS Highland42-62</t>
  </si>
  <si>
    <t>Cervical Screened onlyNHS Highland42-62</t>
  </si>
  <si>
    <t>ColorectalNHS Highland42-62</t>
  </si>
  <si>
    <t>Colorectal Screened excludedNHS Highland42-62</t>
  </si>
  <si>
    <t>Colorectal Screened onlyNHS Highland42-62</t>
  </si>
  <si>
    <t>Head &amp; NeckNHS Highland42-62</t>
  </si>
  <si>
    <t>LungNHS Highland42-62</t>
  </si>
  <si>
    <t>LymphomaNHS Highland42-62</t>
  </si>
  <si>
    <t>MelanomaNHS Highland42-62</t>
  </si>
  <si>
    <t>OvarianNHS Highland42-62</t>
  </si>
  <si>
    <t>Upper GINHS Highland42-62</t>
  </si>
  <si>
    <t>UrologyNHS Highland42-62</t>
  </si>
  <si>
    <t>All Cancer Types*NHS Lanarkshire42-62</t>
  </si>
  <si>
    <t>All Cancer Types* Screened excludedNHS Lanarkshire42-62</t>
  </si>
  <si>
    <t>All Cancer Types* Screened onlyNHS Lanarkshire42-62</t>
  </si>
  <si>
    <t>BreastNHS Lanarkshire42-62</t>
  </si>
  <si>
    <t>Breast Screened excludedNHS Lanarkshire42-62</t>
  </si>
  <si>
    <t>Breast Screened onlyNHS Lanarkshire42-62</t>
  </si>
  <si>
    <t>CervicalNHS Lanarkshire42-62</t>
  </si>
  <si>
    <t>Cervical Screened excludedNHS Lanarkshire42-62</t>
  </si>
  <si>
    <t>Cervical Screened onlyNHS Lanarkshire42-62</t>
  </si>
  <si>
    <t>ColorectalNHS Lanarkshire42-62</t>
  </si>
  <si>
    <t>Colorectal Screened excludedNHS Lanarkshire42-62</t>
  </si>
  <si>
    <t>Colorectal Screened onlyNHS Lanarkshire42-62</t>
  </si>
  <si>
    <t>Head &amp; NeckNHS Lanarkshire42-62</t>
  </si>
  <si>
    <t>LungNHS Lanarkshire42-62</t>
  </si>
  <si>
    <t>LymphomaNHS Lanarkshire42-62</t>
  </si>
  <si>
    <t>MelanomaNHS Lanarkshire42-62</t>
  </si>
  <si>
    <t>OvarianNHS Lanarkshire42-62</t>
  </si>
  <si>
    <t>Upper GINHS Lanarkshire42-62</t>
  </si>
  <si>
    <t>UrologyNHS Lanarkshire42-62</t>
  </si>
  <si>
    <t>All Cancer Types*NHS Lothian42-62</t>
  </si>
  <si>
    <t>All Cancer Types* Screened excludedNHS Lothian42-62</t>
  </si>
  <si>
    <t>All Cancer Types* Screened onlyNHS Lothian42-62</t>
  </si>
  <si>
    <t>BreastNHS Lothian42-62</t>
  </si>
  <si>
    <t>Breast Screened excludedNHS Lothian42-62</t>
  </si>
  <si>
    <t>Breast Screened onlyNHS Lothian42-62</t>
  </si>
  <si>
    <t>CervicalNHS Lothian42-62</t>
  </si>
  <si>
    <t>Cervical Screened excludedNHS Lothian42-62</t>
  </si>
  <si>
    <t>Cervical Screened onlyNHS Lothian42-62</t>
  </si>
  <si>
    <t>ColorectalNHS Lothian42-62</t>
  </si>
  <si>
    <t>Colorectal Screened excludedNHS Lothian42-62</t>
  </si>
  <si>
    <t>Colorectal Screened onlyNHS Lothian42-62</t>
  </si>
  <si>
    <t>Head &amp; NeckNHS Lothian42-62</t>
  </si>
  <si>
    <t>LungNHS Lothian42-62</t>
  </si>
  <si>
    <t>LymphomaNHS Lothian42-62</t>
  </si>
  <si>
    <t>MelanomaNHS Lothian42-62</t>
  </si>
  <si>
    <t>OvarianNHS Lothian42-62</t>
  </si>
  <si>
    <t>Upper GINHS Lothian42-62</t>
  </si>
  <si>
    <t>UrologyNHS Lothian42-62</t>
  </si>
  <si>
    <t>All Cancer Types*NHS Orkney42-62</t>
  </si>
  <si>
    <t>All Cancer Types* Screened excludedNHS Orkney42-62</t>
  </si>
  <si>
    <t>All Cancer Types* Screened onlyNHS Orkney42-62</t>
  </si>
  <si>
    <t>BreastNHS Orkney42-62</t>
  </si>
  <si>
    <t>Breast Screened excludedNHS Orkney42-62</t>
  </si>
  <si>
    <t>Breast Screened onlyNHS Orkney42-62</t>
  </si>
  <si>
    <t>CervicalNHS Orkney42-62</t>
  </si>
  <si>
    <t>Cervical Screened excludedNHS Orkney42-62</t>
  </si>
  <si>
    <t>Cervical Screened onlyNHS Orkney42-62</t>
  </si>
  <si>
    <t>ColorectalNHS Orkney42-62</t>
  </si>
  <si>
    <t>Colorectal Screened excludedNHS Orkney42-62</t>
  </si>
  <si>
    <t>Colorectal Screened onlyNHS Orkney42-62</t>
  </si>
  <si>
    <t>Head &amp; NeckNHS Orkney42-62</t>
  </si>
  <si>
    <t>LungNHS Orkney42-62</t>
  </si>
  <si>
    <t>LymphomaNHS Orkney42-62</t>
  </si>
  <si>
    <t>MelanomaNHS Orkney42-62</t>
  </si>
  <si>
    <t>OvarianNHS Orkney42-62</t>
  </si>
  <si>
    <t>Upper GINHS Orkney42-62</t>
  </si>
  <si>
    <t>UrologyNHS Orkney42-62</t>
  </si>
  <si>
    <t>All Cancer Types*NHS Shetland42-62</t>
  </si>
  <si>
    <t>All Cancer Types* Screened excludedNHS Shetland42-62</t>
  </si>
  <si>
    <t>All Cancer Types* Screened onlyNHS Shetland42-62</t>
  </si>
  <si>
    <t>BreastNHS Shetland42-62</t>
  </si>
  <si>
    <t>Breast Screened excludedNHS Shetland42-62</t>
  </si>
  <si>
    <t>Breast Screened onlyNHS Shetland42-62</t>
  </si>
  <si>
    <t>CervicalNHS Shetland42-62</t>
  </si>
  <si>
    <t>Cervical Screened excludedNHS Shetland42-62</t>
  </si>
  <si>
    <t>Cervical Screened onlyNHS Shetland42-62</t>
  </si>
  <si>
    <t>ColorectalNHS Shetland42-62</t>
  </si>
  <si>
    <t>Colorectal Screened excludedNHS Shetland42-62</t>
  </si>
  <si>
    <t>Colorectal Screened onlyNHS Shetland42-62</t>
  </si>
  <si>
    <t>Head &amp; NeckNHS Shetland42-62</t>
  </si>
  <si>
    <t>LungNHS Shetland42-62</t>
  </si>
  <si>
    <t>LymphomaNHS Shetland42-62</t>
  </si>
  <si>
    <t>MelanomaNHS Shetland42-62</t>
  </si>
  <si>
    <t>OvarianNHS Shetland42-62</t>
  </si>
  <si>
    <t>Upper GINHS Shetland42-62</t>
  </si>
  <si>
    <t>UrologyNHS Shetland42-62</t>
  </si>
  <si>
    <t>All Cancer Types*NHS Tayside42-62</t>
  </si>
  <si>
    <t>All Cancer Types* Screened excludedNHS Tayside42-62</t>
  </si>
  <si>
    <t>All Cancer Types* Screened onlyNHS Tayside42-62</t>
  </si>
  <si>
    <t>BreastNHS Tayside42-62</t>
  </si>
  <si>
    <t>Breast Screened excludedNHS Tayside42-62</t>
  </si>
  <si>
    <t>Breast Screened onlyNHS Tayside42-62</t>
  </si>
  <si>
    <t>CervicalNHS Tayside42-62</t>
  </si>
  <si>
    <t>Cervical Screened excludedNHS Tayside42-62</t>
  </si>
  <si>
    <t>Cervical Screened onlyNHS Tayside42-62</t>
  </si>
  <si>
    <t>ColorectalNHS Tayside42-62</t>
  </si>
  <si>
    <t>Colorectal Screened excludedNHS Tayside42-62</t>
  </si>
  <si>
    <t>Colorectal Screened onlyNHS Tayside42-62</t>
  </si>
  <si>
    <t>Head &amp; NeckNHS Tayside42-62</t>
  </si>
  <si>
    <t>LungNHS Tayside42-62</t>
  </si>
  <si>
    <t>LymphomaNHS Tayside42-62</t>
  </si>
  <si>
    <t>MelanomaNHS Tayside42-62</t>
  </si>
  <si>
    <t>OvarianNHS Tayside42-62</t>
  </si>
  <si>
    <t>Upper GINHS Tayside42-62</t>
  </si>
  <si>
    <t>UrologyNHS Tayside42-62</t>
  </si>
  <si>
    <t>All Cancer Types*NHS Western Isles42-62</t>
  </si>
  <si>
    <t>All Cancer Types* Screened excludedNHS Western Isles42-62</t>
  </si>
  <si>
    <t>All Cancer Types* Screened onlyNHS Western Isles42-62</t>
  </si>
  <si>
    <t>BreastNHS Western Isles42-62</t>
  </si>
  <si>
    <t>Breast Screened excludedNHS Western Isles42-62</t>
  </si>
  <si>
    <t>Breast Screened onlyNHS Western Isles42-62</t>
  </si>
  <si>
    <t>CervicalNHS Western Isles42-62</t>
  </si>
  <si>
    <t>Cervical Screened excludedNHS Western Isles42-62</t>
  </si>
  <si>
    <t>Cervical Screened onlyNHS Western Isles42-62</t>
  </si>
  <si>
    <t>ColorectalNHS Western Isles42-62</t>
  </si>
  <si>
    <t>Colorectal Screened excludedNHS Western Isles42-62</t>
  </si>
  <si>
    <t>Colorectal Screened onlyNHS Western Isles42-62</t>
  </si>
  <si>
    <t>Head &amp; NeckNHS Western Isles42-62</t>
  </si>
  <si>
    <t>LungNHS Western Isles42-62</t>
  </si>
  <si>
    <t>LymphomaNHS Western Isles42-62</t>
  </si>
  <si>
    <t>MelanomaNHS Western Isles42-62</t>
  </si>
  <si>
    <t>OvarianNHS Western Isles42-62</t>
  </si>
  <si>
    <t>Upper GINHS Western Isles42-62</t>
  </si>
  <si>
    <t>UrologyNHS Western Isles42-62</t>
  </si>
  <si>
    <t>All Cancer Types*NOSCAN5 Total42-62</t>
  </si>
  <si>
    <t>All Cancer Types* Screened excludedNOSCAN5 Total42-62</t>
  </si>
  <si>
    <t>All Cancer Types* Screened onlyNOSCAN5 Total42-62</t>
  </si>
  <si>
    <t>BreastNOSCAN5 Total42-62</t>
  </si>
  <si>
    <t>Breast Screened excludedNOSCAN5 Total42-62</t>
  </si>
  <si>
    <t>Breast Screened onlyNOSCAN5 Total42-62</t>
  </si>
  <si>
    <t>CervicalNOSCAN5 Total42-62</t>
  </si>
  <si>
    <t>Cervical Screened excludedNOSCAN5 Total42-62</t>
  </si>
  <si>
    <t>Cervical Screened onlyNOSCAN5 Total42-62</t>
  </si>
  <si>
    <t>ColorectalNOSCAN5 Total42-62</t>
  </si>
  <si>
    <t>Colorectal Screened excludedNOSCAN5 Total42-62</t>
  </si>
  <si>
    <t>Colorectal Screened onlyNOSCAN5 Total42-62</t>
  </si>
  <si>
    <t>Head &amp; NeckNOSCAN5 Total42-62</t>
  </si>
  <si>
    <t>LungNOSCAN5 Total42-62</t>
  </si>
  <si>
    <t>LymphomaNOSCAN5 Total42-62</t>
  </si>
  <si>
    <t>MelanomaNOSCAN5 Total42-62</t>
  </si>
  <si>
    <t>OvarianNOSCAN5 Total42-62</t>
  </si>
  <si>
    <t>Upper GINOSCAN5 Total42-62</t>
  </si>
  <si>
    <t>UrologyNOSCAN5 Total42-62</t>
  </si>
  <si>
    <t>All Cancer Types* SCAN5 Total42-62</t>
  </si>
  <si>
    <t>All Cancer Types* Screened excluded SCAN5 Total42-62</t>
  </si>
  <si>
    <t>All Cancer Types* Screened only SCAN5 Total42-62</t>
  </si>
  <si>
    <t>Breast SCAN5 Total42-62</t>
  </si>
  <si>
    <t>Breast Screened excluded SCAN5 Total42-62</t>
  </si>
  <si>
    <t>Breast Screened only SCAN5 Total42-62</t>
  </si>
  <si>
    <t>Cervical SCAN5 Total42-62</t>
  </si>
  <si>
    <t>Cervical Screened excluded SCAN5 Total42-62</t>
  </si>
  <si>
    <t>Cervical Screened only SCAN5 Total42-62</t>
  </si>
  <si>
    <t>Colorectal SCAN5 Total42-62</t>
  </si>
  <si>
    <t>Colorectal Screened excluded SCAN5 Total42-62</t>
  </si>
  <si>
    <t>Colorectal Screened only SCAN5 Total42-62</t>
  </si>
  <si>
    <t>Head &amp; Neck SCAN5 Total42-62</t>
  </si>
  <si>
    <t>Lung SCAN5 Total42-62</t>
  </si>
  <si>
    <t>Lymphoma SCAN5 Total42-62</t>
  </si>
  <si>
    <t>Melanoma SCAN5 Total42-62</t>
  </si>
  <si>
    <t>Ovarian SCAN5 Total42-62</t>
  </si>
  <si>
    <t>Upper GI SCAN5 Total42-62</t>
  </si>
  <si>
    <t>Urology SCAN5 Total42-62</t>
  </si>
  <si>
    <t>All Cancer Types*NHS Scotland42-62</t>
  </si>
  <si>
    <t>All Cancer Types* Screened excludedNHS Scotland42-62</t>
  </si>
  <si>
    <t>All Cancer Types* Screened onlyNHS Scotland42-62</t>
  </si>
  <si>
    <t>BreastNHS Scotland42-62</t>
  </si>
  <si>
    <t>Breast Screened excludedNHS Scotland42-62</t>
  </si>
  <si>
    <t>Breast Screened onlyNHS Scotland42-62</t>
  </si>
  <si>
    <t>CervicalNHS Scotland42-62</t>
  </si>
  <si>
    <t>Cervical Screened excludedNHS Scotland42-62</t>
  </si>
  <si>
    <t>Cervical Screened onlyNHS Scotland42-62</t>
  </si>
  <si>
    <t>ColorectalNHS Scotland42-62</t>
  </si>
  <si>
    <t>Colorectal Screened excludedNHS Scotland42-62</t>
  </si>
  <si>
    <t>Colorectal Screened onlyNHS Scotland42-62</t>
  </si>
  <si>
    <t>Head &amp; NeckNHS Scotland42-62</t>
  </si>
  <si>
    <t>LungNHS Scotland42-62</t>
  </si>
  <si>
    <t>LymphomaNHS Scotland42-62</t>
  </si>
  <si>
    <t>MelanomaNHS Scotland42-62</t>
  </si>
  <si>
    <t>OvarianNHS Scotland42-62</t>
  </si>
  <si>
    <t>Upper GINHS Scotland42-62</t>
  </si>
  <si>
    <t>UrologyNHS Scotland42-62</t>
  </si>
  <si>
    <t>All Cancer Types*WOSCAN5 Total42-62</t>
  </si>
  <si>
    <t>All Cancer Types* Screened excludedWOSCAN5 Total42-62</t>
  </si>
  <si>
    <t>All Cancer Types* Screened onlyWOSCAN5 Total42-62</t>
  </si>
  <si>
    <t>BreastWOSCAN5 Total42-62</t>
  </si>
  <si>
    <t>Breast Screened excludedWOSCAN5 Total42-62</t>
  </si>
  <si>
    <t>Breast Screened onlyWOSCAN5 Total42-62</t>
  </si>
  <si>
    <t>CervicalWOSCAN5 Total42-62</t>
  </si>
  <si>
    <t>Cervical Screened excludedWOSCAN5 Total42-62</t>
  </si>
  <si>
    <t>Cervical Screened onlyWOSCAN5 Total42-62</t>
  </si>
  <si>
    <t>ColorectalWOSCAN5 Total42-62</t>
  </si>
  <si>
    <t>Colorectal Screened excludedWOSCAN5 Total42-62</t>
  </si>
  <si>
    <t>Colorectal Screened onlyWOSCAN5 Total42-62</t>
  </si>
  <si>
    <t>Head &amp; NeckWOSCAN5 Total42-62</t>
  </si>
  <si>
    <t>LungWOSCAN5 Total42-62</t>
  </si>
  <si>
    <t>LymphomaWOSCAN5 Total42-62</t>
  </si>
  <si>
    <t>MelanomaWOSCAN5 Total42-62</t>
  </si>
  <si>
    <t>OvarianWOSCAN5 Total42-62</t>
  </si>
  <si>
    <t>Upper GIWOSCAN5 Total42-62</t>
  </si>
  <si>
    <t>UrologyWOSCAN5 Total42-62</t>
  </si>
  <si>
    <t>All Cancer Types*NHS Ayrshire &amp; Arran63-83</t>
  </si>
  <si>
    <t>All Cancer Types* Screened excludedNHS Ayrshire &amp; Arran63-83</t>
  </si>
  <si>
    <t>All Cancer Types* Screened onlyNHS Ayrshire &amp; Arran63-83</t>
  </si>
  <si>
    <t>BreastNHS Ayrshire &amp; Arran63-83</t>
  </si>
  <si>
    <t>Breast Screened excludedNHS Ayrshire &amp; Arran63-83</t>
  </si>
  <si>
    <t>Breast Screened onlyNHS Ayrshire &amp; Arran63-83</t>
  </si>
  <si>
    <t>CervicalNHS Ayrshire &amp; Arran63-83</t>
  </si>
  <si>
    <t>Cervical Screened excludedNHS Ayrshire &amp; Arran63-83</t>
  </si>
  <si>
    <t>Cervical Screened onlyNHS Ayrshire &amp; Arran63-83</t>
  </si>
  <si>
    <t>ColorectalNHS Ayrshire &amp; Arran63-83</t>
  </si>
  <si>
    <t>Colorectal Screened excludedNHS Ayrshire &amp; Arran63-83</t>
  </si>
  <si>
    <t>Colorectal Screened onlyNHS Ayrshire &amp; Arran63-83</t>
  </si>
  <si>
    <t>Head &amp; NeckNHS Ayrshire &amp; Arran63-83</t>
  </si>
  <si>
    <t>LungNHS Ayrshire &amp; Arran63-83</t>
  </si>
  <si>
    <t>LymphomaNHS Ayrshire &amp; Arran63-83</t>
  </si>
  <si>
    <t>MelanomaNHS Ayrshire &amp; Arran63-83</t>
  </si>
  <si>
    <t>OvarianNHS Ayrshire &amp; Arran63-83</t>
  </si>
  <si>
    <t>Upper GINHS Ayrshire &amp; Arran63-83</t>
  </si>
  <si>
    <t>UrologyNHS Ayrshire &amp; Arran63-83</t>
  </si>
  <si>
    <t>All Cancer Types*NHS Borders63-83</t>
  </si>
  <si>
    <t>All Cancer Types* Screened excludedNHS Borders63-83</t>
  </si>
  <si>
    <t>All Cancer Types* Screened onlyNHS Borders63-83</t>
  </si>
  <si>
    <t>BreastNHS Borders63-83</t>
  </si>
  <si>
    <t>Breast Screened excludedNHS Borders63-83</t>
  </si>
  <si>
    <t>Breast Screened onlyNHS Borders63-83</t>
  </si>
  <si>
    <t>CervicalNHS Borders63-83</t>
  </si>
  <si>
    <t>Cervical Screened excludedNHS Borders63-83</t>
  </si>
  <si>
    <t>Cervical Screened onlyNHS Borders63-83</t>
  </si>
  <si>
    <t>ColorectalNHS Borders63-83</t>
  </si>
  <si>
    <t>Colorectal Screened excludedNHS Borders63-83</t>
  </si>
  <si>
    <t>Colorectal Screened onlyNHS Borders63-83</t>
  </si>
  <si>
    <t>Head &amp; NeckNHS Borders63-83</t>
  </si>
  <si>
    <t>LungNHS Borders63-83</t>
  </si>
  <si>
    <t>LymphomaNHS Borders63-83</t>
  </si>
  <si>
    <t>MelanomaNHS Borders63-83</t>
  </si>
  <si>
    <t>OvarianNHS Borders63-83</t>
  </si>
  <si>
    <t>Upper GINHS Borders63-83</t>
  </si>
  <si>
    <t>UrologyNHS Borders63-83</t>
  </si>
  <si>
    <t>All Cancer Types*NHS Dumfries &amp; Galloway63-83</t>
  </si>
  <si>
    <t>All Cancer Types* Screened excludedNHS Dumfries &amp; Galloway63-83</t>
  </si>
  <si>
    <t>All Cancer Types* Screened onlyNHS Dumfries &amp; Galloway63-83</t>
  </si>
  <si>
    <t>BreastNHS Dumfries &amp; Galloway63-83</t>
  </si>
  <si>
    <t>Breast Screened excludedNHS Dumfries &amp; Galloway63-83</t>
  </si>
  <si>
    <t>Breast Screened onlyNHS Dumfries &amp; Galloway63-83</t>
  </si>
  <si>
    <t>CervicalNHS Dumfries &amp; Galloway63-83</t>
  </si>
  <si>
    <t>Cervical Screened excludedNHS Dumfries &amp; Galloway63-83</t>
  </si>
  <si>
    <t>Cervical Screened onlyNHS Dumfries &amp; Galloway63-83</t>
  </si>
  <si>
    <t>ColorectalNHS Dumfries &amp; Galloway63-83</t>
  </si>
  <si>
    <t>Colorectal Screened excludedNHS Dumfries &amp; Galloway63-83</t>
  </si>
  <si>
    <t>Colorectal Screened onlyNHS Dumfries &amp; Galloway63-83</t>
  </si>
  <si>
    <t>Head &amp; NeckNHS Dumfries &amp; Galloway63-83</t>
  </si>
  <si>
    <t>LungNHS Dumfries &amp; Galloway63-83</t>
  </si>
  <si>
    <t>LymphomaNHS Dumfries &amp; Galloway63-83</t>
  </si>
  <si>
    <t>MelanomaNHS Dumfries &amp; Galloway63-83</t>
  </si>
  <si>
    <t>OvarianNHS Dumfries &amp; Galloway63-83</t>
  </si>
  <si>
    <t>Upper GINHS Dumfries &amp; Galloway63-83</t>
  </si>
  <si>
    <t>UrologyNHS Dumfries &amp; Galloway63-83</t>
  </si>
  <si>
    <t>All Cancer Types*NHS Fife63-83</t>
  </si>
  <si>
    <t>All Cancer Types* Screened excludedNHS Fife63-83</t>
  </si>
  <si>
    <t>All Cancer Types* Screened onlyNHS Fife63-83</t>
  </si>
  <si>
    <t>BreastNHS Fife63-83</t>
  </si>
  <si>
    <t>Breast Screened excludedNHS Fife63-83</t>
  </si>
  <si>
    <t>Breast Screened onlyNHS Fife63-83</t>
  </si>
  <si>
    <t>CervicalNHS Fife63-83</t>
  </si>
  <si>
    <t>Cervical Screened excludedNHS Fife63-83</t>
  </si>
  <si>
    <t>Cervical Screened onlyNHS Fife63-83</t>
  </si>
  <si>
    <t>ColorectalNHS Fife63-83</t>
  </si>
  <si>
    <t>Colorectal Screened excludedNHS Fife63-83</t>
  </si>
  <si>
    <t>Colorectal Screened onlyNHS Fife63-83</t>
  </si>
  <si>
    <t>Head &amp; NeckNHS Fife63-83</t>
  </si>
  <si>
    <t>LungNHS Fife63-83</t>
  </si>
  <si>
    <t>LymphomaNHS Fife63-83</t>
  </si>
  <si>
    <t>MelanomaNHS Fife63-83</t>
  </si>
  <si>
    <t>OvarianNHS Fife63-83</t>
  </si>
  <si>
    <t>Upper GINHS Fife63-83</t>
  </si>
  <si>
    <t>UrologyNHS Fife63-83</t>
  </si>
  <si>
    <t>All Cancer Types*NHS Forth Valley63-83</t>
  </si>
  <si>
    <t>All Cancer Types* Screened excludedNHS Forth Valley63-83</t>
  </si>
  <si>
    <t>All Cancer Types* Screened onlyNHS Forth Valley63-83</t>
  </si>
  <si>
    <t>BreastNHS Forth Valley63-83</t>
  </si>
  <si>
    <t>Breast Screened excludedNHS Forth Valley63-83</t>
  </si>
  <si>
    <t>Breast Screened onlyNHS Forth Valley63-83</t>
  </si>
  <si>
    <t>CervicalNHS Forth Valley63-83</t>
  </si>
  <si>
    <t>Cervical Screened excludedNHS Forth Valley63-83</t>
  </si>
  <si>
    <t>Cervical Screened onlyNHS Forth Valley63-83</t>
  </si>
  <si>
    <t>ColorectalNHS Forth Valley63-83</t>
  </si>
  <si>
    <t>Colorectal Screened excludedNHS Forth Valley63-83</t>
  </si>
  <si>
    <t>Colorectal Screened onlyNHS Forth Valley63-83</t>
  </si>
  <si>
    <t>Head &amp; NeckNHS Forth Valley63-83</t>
  </si>
  <si>
    <t>LungNHS Forth Valley63-83</t>
  </si>
  <si>
    <t>LymphomaNHS Forth Valley63-83</t>
  </si>
  <si>
    <t>MelanomaNHS Forth Valley63-83</t>
  </si>
  <si>
    <t>OvarianNHS Forth Valley63-83</t>
  </si>
  <si>
    <t>Upper GINHS Forth Valley63-83</t>
  </si>
  <si>
    <t>UrologyNHS Forth Valley63-83</t>
  </si>
  <si>
    <t>All Cancer Types*NHS Grampian63-83</t>
  </si>
  <si>
    <t>All Cancer Types* Screened excludedNHS Grampian63-83</t>
  </si>
  <si>
    <t>All Cancer Types* Screened onlyNHS Grampian63-83</t>
  </si>
  <si>
    <t>BreastNHS Grampian63-83</t>
  </si>
  <si>
    <t>Breast Screened excludedNHS Grampian63-83</t>
  </si>
  <si>
    <t>Breast Screened onlyNHS Grampian63-83</t>
  </si>
  <si>
    <t>CervicalNHS Grampian63-83</t>
  </si>
  <si>
    <t>Cervical Screened excludedNHS Grampian63-83</t>
  </si>
  <si>
    <t>Cervical Screened onlyNHS Grampian63-83</t>
  </si>
  <si>
    <t>ColorectalNHS Grampian63-83</t>
  </si>
  <si>
    <t>Colorectal Screened excludedNHS Grampian63-83</t>
  </si>
  <si>
    <t>Colorectal Screened onlyNHS Grampian63-83</t>
  </si>
  <si>
    <t>Head &amp; NeckNHS Grampian63-83</t>
  </si>
  <si>
    <t>LungNHS Grampian63-83</t>
  </si>
  <si>
    <t>LymphomaNHS Grampian63-83</t>
  </si>
  <si>
    <t>MelanomaNHS Grampian63-83</t>
  </si>
  <si>
    <t>OvarianNHS Grampian63-83</t>
  </si>
  <si>
    <t>Upper GINHS Grampian63-83</t>
  </si>
  <si>
    <t>UrologyNHS Grampian63-83</t>
  </si>
  <si>
    <t>All Cancer Types*NHS Greater Glasgow &amp; Clyde63-83</t>
  </si>
  <si>
    <t>All Cancer Types* Screened excludedNHS Greater Glasgow &amp; Clyde63-83</t>
  </si>
  <si>
    <t>All Cancer Types* Screened onlyNHS Greater Glasgow &amp; Clyde63-83</t>
  </si>
  <si>
    <t>BreastNHS Greater Glasgow &amp; Clyde63-83</t>
  </si>
  <si>
    <t>Breast Screened excludedNHS Greater Glasgow &amp; Clyde63-83</t>
  </si>
  <si>
    <t>Breast Screened onlyNHS Greater Glasgow &amp; Clyde63-83</t>
  </si>
  <si>
    <t>CervicalNHS Greater Glasgow &amp; Clyde63-83</t>
  </si>
  <si>
    <t>Cervical Screened excludedNHS Greater Glasgow &amp; Clyde63-83</t>
  </si>
  <si>
    <t>Cervical Screened onlyNHS Greater Glasgow &amp; Clyde63-83</t>
  </si>
  <si>
    <t>ColorectalNHS Greater Glasgow &amp; Clyde63-83</t>
  </si>
  <si>
    <t>Colorectal Screened excludedNHS Greater Glasgow &amp; Clyde63-83</t>
  </si>
  <si>
    <t>Colorectal Screened onlyNHS Greater Glasgow &amp; Clyde63-83</t>
  </si>
  <si>
    <t>Head &amp; NeckNHS Greater Glasgow &amp; Clyde63-83</t>
  </si>
  <si>
    <t>LungNHS Greater Glasgow &amp; Clyde63-83</t>
  </si>
  <si>
    <t>LymphomaNHS Greater Glasgow &amp; Clyde63-83</t>
  </si>
  <si>
    <t>MelanomaNHS Greater Glasgow &amp; Clyde63-83</t>
  </si>
  <si>
    <t>OvarianNHS Greater Glasgow &amp; Clyde63-83</t>
  </si>
  <si>
    <t>Upper GINHS Greater Glasgow &amp; Clyde63-83</t>
  </si>
  <si>
    <t>UrologyNHS Greater Glasgow &amp; Clyde63-83</t>
  </si>
  <si>
    <t>All Cancer Types*NHS Highland63-83</t>
  </si>
  <si>
    <t>All Cancer Types* Screened excludedNHS Highland63-83</t>
  </si>
  <si>
    <t>All Cancer Types* Screened onlyNHS Highland63-83</t>
  </si>
  <si>
    <t>BreastNHS Highland63-83</t>
  </si>
  <si>
    <t>Breast Screened excludedNHS Highland63-83</t>
  </si>
  <si>
    <t>Breast Screened onlyNHS Highland63-83</t>
  </si>
  <si>
    <t>CervicalNHS Highland63-83</t>
  </si>
  <si>
    <t>Cervical Screened excludedNHS Highland63-83</t>
  </si>
  <si>
    <t>Cervical Screened onlyNHS Highland63-83</t>
  </si>
  <si>
    <t>ColorectalNHS Highland63-83</t>
  </si>
  <si>
    <t>Colorectal Screened excludedNHS Highland63-83</t>
  </si>
  <si>
    <t>Colorectal Screened onlyNHS Highland63-83</t>
  </si>
  <si>
    <t>Head &amp; NeckNHS Highland63-83</t>
  </si>
  <si>
    <t>LungNHS Highland63-83</t>
  </si>
  <si>
    <t>LymphomaNHS Highland63-83</t>
  </si>
  <si>
    <t>MelanomaNHS Highland63-83</t>
  </si>
  <si>
    <t>OvarianNHS Highland63-83</t>
  </si>
  <si>
    <t>Upper GINHS Highland63-83</t>
  </si>
  <si>
    <t>UrologyNHS Highland63-83</t>
  </si>
  <si>
    <t>All Cancer Types*NHS Lanarkshire63-83</t>
  </si>
  <si>
    <t>All Cancer Types* Screened excludedNHS Lanarkshire63-83</t>
  </si>
  <si>
    <t>All Cancer Types* Screened onlyNHS Lanarkshire63-83</t>
  </si>
  <si>
    <t>BreastNHS Lanarkshire63-83</t>
  </si>
  <si>
    <t>Breast Screened excludedNHS Lanarkshire63-83</t>
  </si>
  <si>
    <t>Breast Screened onlyNHS Lanarkshire63-83</t>
  </si>
  <si>
    <t>CervicalNHS Lanarkshire63-83</t>
  </si>
  <si>
    <t>Cervical Screened excludedNHS Lanarkshire63-83</t>
  </si>
  <si>
    <t>Cervical Screened onlyNHS Lanarkshire63-83</t>
  </si>
  <si>
    <t>ColorectalNHS Lanarkshire63-83</t>
  </si>
  <si>
    <t>Colorectal Screened excludedNHS Lanarkshire63-83</t>
  </si>
  <si>
    <t>Colorectal Screened onlyNHS Lanarkshire63-83</t>
  </si>
  <si>
    <t>Head &amp; NeckNHS Lanarkshire63-83</t>
  </si>
  <si>
    <t>LungNHS Lanarkshire63-83</t>
  </si>
  <si>
    <t>LymphomaNHS Lanarkshire63-83</t>
  </si>
  <si>
    <t>MelanomaNHS Lanarkshire63-83</t>
  </si>
  <si>
    <t>OvarianNHS Lanarkshire63-83</t>
  </si>
  <si>
    <t>Upper GINHS Lanarkshire63-83</t>
  </si>
  <si>
    <t>UrologyNHS Lanarkshire63-83</t>
  </si>
  <si>
    <t>All Cancer Types*NHS Lothian63-83</t>
  </si>
  <si>
    <t>All Cancer Types* Screened excludedNHS Lothian63-83</t>
  </si>
  <si>
    <t>All Cancer Types* Screened onlyNHS Lothian63-83</t>
  </si>
  <si>
    <t>BreastNHS Lothian63-83</t>
  </si>
  <si>
    <t>Breast Screened excludedNHS Lothian63-83</t>
  </si>
  <si>
    <t>Breast Screened onlyNHS Lothian63-83</t>
  </si>
  <si>
    <t>CervicalNHS Lothian63-83</t>
  </si>
  <si>
    <t>Cervical Screened excludedNHS Lothian63-83</t>
  </si>
  <si>
    <t>Cervical Screened onlyNHS Lothian63-83</t>
  </si>
  <si>
    <t>ColorectalNHS Lothian63-83</t>
  </si>
  <si>
    <t>Colorectal Screened excludedNHS Lothian63-83</t>
  </si>
  <si>
    <t>Colorectal Screened onlyNHS Lothian63-83</t>
  </si>
  <si>
    <t>Head &amp; NeckNHS Lothian63-83</t>
  </si>
  <si>
    <t>LungNHS Lothian63-83</t>
  </si>
  <si>
    <t>LymphomaNHS Lothian63-83</t>
  </si>
  <si>
    <t>MelanomaNHS Lothian63-83</t>
  </si>
  <si>
    <t>OvarianNHS Lothian63-83</t>
  </si>
  <si>
    <t>Upper GINHS Lothian63-83</t>
  </si>
  <si>
    <t>UrologyNHS Lothian63-83</t>
  </si>
  <si>
    <t>All Cancer Types*NHS Orkney63-83</t>
  </si>
  <si>
    <t>All Cancer Types* Screened excludedNHS Orkney63-83</t>
  </si>
  <si>
    <t>All Cancer Types* Screened onlyNHS Orkney63-83</t>
  </si>
  <si>
    <t>BreastNHS Orkney63-83</t>
  </si>
  <si>
    <t>Breast Screened excludedNHS Orkney63-83</t>
  </si>
  <si>
    <t>Breast Screened onlyNHS Orkney63-83</t>
  </si>
  <si>
    <t>CervicalNHS Orkney63-83</t>
  </si>
  <si>
    <t>Cervical Screened excludedNHS Orkney63-83</t>
  </si>
  <si>
    <t>Cervical Screened onlyNHS Orkney63-83</t>
  </si>
  <si>
    <t>ColorectalNHS Orkney63-83</t>
  </si>
  <si>
    <t>Colorectal Screened excludedNHS Orkney63-83</t>
  </si>
  <si>
    <t>Colorectal Screened onlyNHS Orkney63-83</t>
  </si>
  <si>
    <t>Head &amp; NeckNHS Orkney63-83</t>
  </si>
  <si>
    <t>LungNHS Orkney63-83</t>
  </si>
  <si>
    <t>LymphomaNHS Orkney63-83</t>
  </si>
  <si>
    <t>MelanomaNHS Orkney63-83</t>
  </si>
  <si>
    <t>OvarianNHS Orkney63-83</t>
  </si>
  <si>
    <t>Upper GINHS Orkney63-83</t>
  </si>
  <si>
    <t>UrologyNHS Orkney63-83</t>
  </si>
  <si>
    <t>All Cancer Types*NHS Shetland63-83</t>
  </si>
  <si>
    <t>All Cancer Types* Screened excludedNHS Shetland63-83</t>
  </si>
  <si>
    <t>All Cancer Types* Screened onlyNHS Shetland63-83</t>
  </si>
  <si>
    <t>BreastNHS Shetland63-83</t>
  </si>
  <si>
    <t>Breast Screened excludedNHS Shetland63-83</t>
  </si>
  <si>
    <t>Breast Screened onlyNHS Shetland63-83</t>
  </si>
  <si>
    <t>CervicalNHS Shetland63-83</t>
  </si>
  <si>
    <t>Cervical Screened excludedNHS Shetland63-83</t>
  </si>
  <si>
    <t>Cervical Screened onlyNHS Shetland63-83</t>
  </si>
  <si>
    <t>ColorectalNHS Shetland63-83</t>
  </si>
  <si>
    <t>Colorectal Screened excludedNHS Shetland63-83</t>
  </si>
  <si>
    <t>Colorectal Screened onlyNHS Shetland63-83</t>
  </si>
  <si>
    <t>Head &amp; NeckNHS Shetland63-83</t>
  </si>
  <si>
    <t>LungNHS Shetland63-83</t>
  </si>
  <si>
    <t>LymphomaNHS Shetland63-83</t>
  </si>
  <si>
    <t>MelanomaNHS Shetland63-83</t>
  </si>
  <si>
    <t>OvarianNHS Shetland63-83</t>
  </si>
  <si>
    <t>Upper GINHS Shetland63-83</t>
  </si>
  <si>
    <t>UrologyNHS Shetland63-83</t>
  </si>
  <si>
    <t>All Cancer Types*NHS Tayside63-83</t>
  </si>
  <si>
    <t>All Cancer Types* Screened excludedNHS Tayside63-83</t>
  </si>
  <si>
    <t>All Cancer Types* Screened onlyNHS Tayside63-83</t>
  </si>
  <si>
    <t>BreastNHS Tayside63-83</t>
  </si>
  <si>
    <t>Breast Screened excludedNHS Tayside63-83</t>
  </si>
  <si>
    <t>Breast Screened onlyNHS Tayside63-83</t>
  </si>
  <si>
    <t>CervicalNHS Tayside63-83</t>
  </si>
  <si>
    <t>Cervical Screened excludedNHS Tayside63-83</t>
  </si>
  <si>
    <t>Cervical Screened onlyNHS Tayside63-83</t>
  </si>
  <si>
    <t>ColorectalNHS Tayside63-83</t>
  </si>
  <si>
    <t>Colorectal Screened excludedNHS Tayside63-83</t>
  </si>
  <si>
    <t>Colorectal Screened onlyNHS Tayside63-83</t>
  </si>
  <si>
    <t>Head &amp; NeckNHS Tayside63-83</t>
  </si>
  <si>
    <t>LungNHS Tayside63-83</t>
  </si>
  <si>
    <t>LymphomaNHS Tayside63-83</t>
  </si>
  <si>
    <t>MelanomaNHS Tayside63-83</t>
  </si>
  <si>
    <t>OvarianNHS Tayside63-83</t>
  </si>
  <si>
    <t>Upper GINHS Tayside63-83</t>
  </si>
  <si>
    <t>UrologyNHS Tayside63-83</t>
  </si>
  <si>
    <t>All Cancer Types*NHS Western Isles63-83</t>
  </si>
  <si>
    <t>All Cancer Types* Screened excludedNHS Western Isles63-83</t>
  </si>
  <si>
    <t>All Cancer Types* Screened onlyNHS Western Isles63-83</t>
  </si>
  <si>
    <t>BreastNHS Western Isles63-83</t>
  </si>
  <si>
    <t>Breast Screened excludedNHS Western Isles63-83</t>
  </si>
  <si>
    <t>Breast Screened onlyNHS Western Isles63-83</t>
  </si>
  <si>
    <t>CervicalNHS Western Isles63-83</t>
  </si>
  <si>
    <t>Cervical Screened excludedNHS Western Isles63-83</t>
  </si>
  <si>
    <t>Cervical Screened onlyNHS Western Isles63-83</t>
  </si>
  <si>
    <t>ColorectalNHS Western Isles63-83</t>
  </si>
  <si>
    <t>Colorectal Screened excludedNHS Western Isles63-83</t>
  </si>
  <si>
    <t>Colorectal Screened onlyNHS Western Isles63-83</t>
  </si>
  <si>
    <t>Head &amp; NeckNHS Western Isles63-83</t>
  </si>
  <si>
    <t>LungNHS Western Isles63-83</t>
  </si>
  <si>
    <t>LymphomaNHS Western Isles63-83</t>
  </si>
  <si>
    <t>MelanomaNHS Western Isles63-83</t>
  </si>
  <si>
    <t>OvarianNHS Western Isles63-83</t>
  </si>
  <si>
    <t>Upper GINHS Western Isles63-83</t>
  </si>
  <si>
    <t>UrologyNHS Western Isles63-83</t>
  </si>
  <si>
    <t>All Cancer Types*NOSCAN5 Total63-83</t>
  </si>
  <si>
    <t>All Cancer Types* Screened excludedNOSCAN5 Total63-83</t>
  </si>
  <si>
    <t>All Cancer Types* Screened onlyNOSCAN5 Total63-83</t>
  </si>
  <si>
    <t>BreastNOSCAN5 Total63-83</t>
  </si>
  <si>
    <t>Breast Screened excludedNOSCAN5 Total63-83</t>
  </si>
  <si>
    <t>Breast Screened onlyNOSCAN5 Total63-83</t>
  </si>
  <si>
    <t>CervicalNOSCAN5 Total63-83</t>
  </si>
  <si>
    <t>Cervical Screened excludedNOSCAN5 Total63-83</t>
  </si>
  <si>
    <t>Cervical Screened onlyNOSCAN5 Total63-83</t>
  </si>
  <si>
    <t>ColorectalNOSCAN5 Total63-83</t>
  </si>
  <si>
    <t>Colorectal Screened excludedNOSCAN5 Total63-83</t>
  </si>
  <si>
    <t>Colorectal Screened onlyNOSCAN5 Total63-83</t>
  </si>
  <si>
    <t>Head &amp; NeckNOSCAN5 Total63-83</t>
  </si>
  <si>
    <t>LungNOSCAN5 Total63-83</t>
  </si>
  <si>
    <t>LymphomaNOSCAN5 Total63-83</t>
  </si>
  <si>
    <t>MelanomaNOSCAN5 Total63-83</t>
  </si>
  <si>
    <t>OvarianNOSCAN5 Total63-83</t>
  </si>
  <si>
    <t>Upper GINOSCAN5 Total63-83</t>
  </si>
  <si>
    <t>UrologyNOSCAN5 Total63-83</t>
  </si>
  <si>
    <t>All Cancer Types* SCAN5 Total63-83</t>
  </si>
  <si>
    <t>All Cancer Types* Screened excluded SCAN5 Total63-83</t>
  </si>
  <si>
    <t>All Cancer Types* Screened only SCAN5 Total63-83</t>
  </si>
  <si>
    <t>Breast SCAN5 Total63-83</t>
  </si>
  <si>
    <t>Breast Screened excluded SCAN5 Total63-83</t>
  </si>
  <si>
    <t>Breast Screened only SCAN5 Total63-83</t>
  </si>
  <si>
    <t>Cervical SCAN5 Total63-83</t>
  </si>
  <si>
    <t>Cervical Screened excluded SCAN5 Total63-83</t>
  </si>
  <si>
    <t>Cervical Screened only SCAN5 Total63-83</t>
  </si>
  <si>
    <t>Colorectal SCAN5 Total63-83</t>
  </si>
  <si>
    <t>Colorectal Screened excluded SCAN5 Total63-83</t>
  </si>
  <si>
    <t>Colorectal Screened only SCAN5 Total63-83</t>
  </si>
  <si>
    <t>Head &amp; Neck SCAN5 Total63-83</t>
  </si>
  <si>
    <t>Lung SCAN5 Total63-83</t>
  </si>
  <si>
    <t>Lymphoma SCAN5 Total63-83</t>
  </si>
  <si>
    <t>Melanoma SCAN5 Total63-83</t>
  </si>
  <si>
    <t>Ovarian SCAN5 Total63-83</t>
  </si>
  <si>
    <t>Upper GI SCAN5 Total63-83</t>
  </si>
  <si>
    <t>Urology SCAN5 Total63-83</t>
  </si>
  <si>
    <t>All Cancer Types*NHS Scotland63-83</t>
  </si>
  <si>
    <t>All Cancer Types* Screened excludedNHS Scotland63-83</t>
  </si>
  <si>
    <t>All Cancer Types* Screened onlyNHS Scotland63-83</t>
  </si>
  <si>
    <t>BreastNHS Scotland63-83</t>
  </si>
  <si>
    <t>Breast Screened excludedNHS Scotland63-83</t>
  </si>
  <si>
    <t>Breast Screened onlyNHS Scotland63-83</t>
  </si>
  <si>
    <t>CervicalNHS Scotland63-83</t>
  </si>
  <si>
    <t>Cervical Screened excludedNHS Scotland63-83</t>
  </si>
  <si>
    <t>Cervical Screened onlyNHS Scotland63-83</t>
  </si>
  <si>
    <t>ColorectalNHS Scotland63-83</t>
  </si>
  <si>
    <t>Colorectal Screened excludedNHS Scotland63-83</t>
  </si>
  <si>
    <t>Colorectal Screened onlyNHS Scotland63-83</t>
  </si>
  <si>
    <t>Head &amp; NeckNHS Scotland63-83</t>
  </si>
  <si>
    <t>LungNHS Scotland63-83</t>
  </si>
  <si>
    <t>LymphomaNHS Scotland63-83</t>
  </si>
  <si>
    <t>MelanomaNHS Scotland63-83</t>
  </si>
  <si>
    <t>OvarianNHS Scotland63-83</t>
  </si>
  <si>
    <t>Upper GINHS Scotland63-83</t>
  </si>
  <si>
    <t>UrologyNHS Scotland63-83</t>
  </si>
  <si>
    <t>All Cancer Types*WOSCAN5 Total63-83</t>
  </si>
  <si>
    <t>All Cancer Types* Screened excludedWOSCAN5 Total63-83</t>
  </si>
  <si>
    <t>All Cancer Types* Screened onlyWOSCAN5 Total63-83</t>
  </si>
  <si>
    <t>BreastWOSCAN5 Total63-83</t>
  </si>
  <si>
    <t>Breast Screened excludedWOSCAN5 Total63-83</t>
  </si>
  <si>
    <t>Breast Screened onlyWOSCAN5 Total63-83</t>
  </si>
  <si>
    <t>CervicalWOSCAN5 Total63-83</t>
  </si>
  <si>
    <t>Cervical Screened excludedWOSCAN5 Total63-83</t>
  </si>
  <si>
    <t>Cervical Screened onlyWOSCAN5 Total63-83</t>
  </si>
  <si>
    <t>ColorectalWOSCAN5 Total63-83</t>
  </si>
  <si>
    <t>Colorectal Screened excludedWOSCAN5 Total63-83</t>
  </si>
  <si>
    <t>Colorectal Screened onlyWOSCAN5 Total63-83</t>
  </si>
  <si>
    <t>Head &amp; NeckWOSCAN5 Total63-83</t>
  </si>
  <si>
    <t>LungWOSCAN5 Total63-83</t>
  </si>
  <si>
    <t>LymphomaWOSCAN5 Total63-83</t>
  </si>
  <si>
    <t>MelanomaWOSCAN5 Total63-83</t>
  </si>
  <si>
    <t>OvarianWOSCAN5 Total63-83</t>
  </si>
  <si>
    <t>Upper GIWOSCAN5 Total63-83</t>
  </si>
  <si>
    <t>UrologyWOSCAN5 Total63-83</t>
  </si>
  <si>
    <t>All Cancer Types*NHS Ayrshire &amp; Arran84 or more</t>
  </si>
  <si>
    <t>All Cancer Types* Screened excludedNHS Ayrshire &amp; Arran84 or more</t>
  </si>
  <si>
    <t>All Cancer Types* Screened onlyNHS Ayrshire &amp; Arran84 or more</t>
  </si>
  <si>
    <t>BreastNHS Ayrshire &amp; Arran84 or more</t>
  </si>
  <si>
    <t>Breast Screened excludedNHS Ayrshire &amp; Arran84 or more</t>
  </si>
  <si>
    <t>Breast Screened onlyNHS Ayrshire &amp; Arran84 or more</t>
  </si>
  <si>
    <t>CervicalNHS Ayrshire &amp; Arran84 or more</t>
  </si>
  <si>
    <t>Cervical Screened excludedNHS Ayrshire &amp; Arran84 or more</t>
  </si>
  <si>
    <t>Cervical Screened onlyNHS Ayrshire &amp; Arran84 or more</t>
  </si>
  <si>
    <t>ColorectalNHS Ayrshire &amp; Arran84 or more</t>
  </si>
  <si>
    <t>Colorectal Screened excludedNHS Ayrshire &amp; Arran84 or more</t>
  </si>
  <si>
    <t>Colorectal Screened onlyNHS Ayrshire &amp; Arran84 or more</t>
  </si>
  <si>
    <t>Head &amp; NeckNHS Ayrshire &amp; Arran84 or more</t>
  </si>
  <si>
    <t>LungNHS Ayrshire &amp; Arran84 or more</t>
  </si>
  <si>
    <t>LymphomaNHS Ayrshire &amp; Arran84 or more</t>
  </si>
  <si>
    <t>MelanomaNHS Ayrshire &amp; Arran84 or more</t>
  </si>
  <si>
    <t>OvarianNHS Ayrshire &amp; Arran84 or more</t>
  </si>
  <si>
    <t>Upper GINHS Ayrshire &amp; Arran84 or more</t>
  </si>
  <si>
    <t>UrologyNHS Ayrshire &amp; Arran84 or more</t>
  </si>
  <si>
    <t>All Cancer Types*NHS Borders84 or more</t>
  </si>
  <si>
    <t>All Cancer Types* Screened excludedNHS Borders84 or more</t>
  </si>
  <si>
    <t>All Cancer Types* Screened onlyNHS Borders84 or more</t>
  </si>
  <si>
    <t>BreastNHS Borders84 or more</t>
  </si>
  <si>
    <t>Breast Screened excludedNHS Borders84 or more</t>
  </si>
  <si>
    <t>Breast Screened onlyNHS Borders84 or more</t>
  </si>
  <si>
    <t>CervicalNHS Borders84 or more</t>
  </si>
  <si>
    <t>Cervical Screened excludedNHS Borders84 or more</t>
  </si>
  <si>
    <t>Cervical Screened onlyNHS Borders84 or more</t>
  </si>
  <si>
    <t>ColorectalNHS Borders84 or more</t>
  </si>
  <si>
    <t>Colorectal Screened excludedNHS Borders84 or more</t>
  </si>
  <si>
    <t>Colorectal Screened onlyNHS Borders84 or more</t>
  </si>
  <si>
    <t>Head &amp; NeckNHS Borders84 or more</t>
  </si>
  <si>
    <t>LungNHS Borders84 or more</t>
  </si>
  <si>
    <t>LymphomaNHS Borders84 or more</t>
  </si>
  <si>
    <t>MelanomaNHS Borders84 or more</t>
  </si>
  <si>
    <t>OvarianNHS Borders84 or more</t>
  </si>
  <si>
    <t>Upper GINHS Borders84 or more</t>
  </si>
  <si>
    <t>UrologyNHS Borders84 or more</t>
  </si>
  <si>
    <t>All Cancer Types*NHS Dumfries &amp; Galloway84 or more</t>
  </si>
  <si>
    <t>All Cancer Types* Screened excludedNHS Dumfries &amp; Galloway84 or more</t>
  </si>
  <si>
    <t>All Cancer Types* Screened onlyNHS Dumfries &amp; Galloway84 or more</t>
  </si>
  <si>
    <t>BreastNHS Dumfries &amp; Galloway84 or more</t>
  </si>
  <si>
    <t>Breast Screened excludedNHS Dumfries &amp; Galloway84 or more</t>
  </si>
  <si>
    <t>Breast Screened onlyNHS Dumfries &amp; Galloway84 or more</t>
  </si>
  <si>
    <t>CervicalNHS Dumfries &amp; Galloway84 or more</t>
  </si>
  <si>
    <t>Cervical Screened excludedNHS Dumfries &amp; Galloway84 or more</t>
  </si>
  <si>
    <t>Cervical Screened onlyNHS Dumfries &amp; Galloway84 or more</t>
  </si>
  <si>
    <t>ColorectalNHS Dumfries &amp; Galloway84 or more</t>
  </si>
  <si>
    <t>Colorectal Screened excludedNHS Dumfries &amp; Galloway84 or more</t>
  </si>
  <si>
    <t>Colorectal Screened onlyNHS Dumfries &amp; Galloway84 or more</t>
  </si>
  <si>
    <t>Head &amp; NeckNHS Dumfries &amp; Galloway84 or more</t>
  </si>
  <si>
    <t>LungNHS Dumfries &amp; Galloway84 or more</t>
  </si>
  <si>
    <t>LymphomaNHS Dumfries &amp; Galloway84 or more</t>
  </si>
  <si>
    <t>MelanomaNHS Dumfries &amp; Galloway84 or more</t>
  </si>
  <si>
    <t>OvarianNHS Dumfries &amp; Galloway84 or more</t>
  </si>
  <si>
    <t>Upper GINHS Dumfries &amp; Galloway84 or more</t>
  </si>
  <si>
    <t>UrologyNHS Dumfries &amp; Galloway84 or more</t>
  </si>
  <si>
    <t>All Cancer Types*NHS Fife84 or more</t>
  </si>
  <si>
    <t>All Cancer Types* Screened excludedNHS Fife84 or more</t>
  </si>
  <si>
    <t>All Cancer Types* Screened onlyNHS Fife84 or more</t>
  </si>
  <si>
    <t>BreastNHS Fife84 or more</t>
  </si>
  <si>
    <t>Breast Screened excludedNHS Fife84 or more</t>
  </si>
  <si>
    <t>Breast Screened onlyNHS Fife84 or more</t>
  </si>
  <si>
    <t>CervicalNHS Fife84 or more</t>
  </si>
  <si>
    <t>Cervical Screened excludedNHS Fife84 or more</t>
  </si>
  <si>
    <t>Cervical Screened onlyNHS Fife84 or more</t>
  </si>
  <si>
    <t>ColorectalNHS Fife84 or more</t>
  </si>
  <si>
    <t>Colorectal Screened excludedNHS Fife84 or more</t>
  </si>
  <si>
    <t>Colorectal Screened onlyNHS Fife84 or more</t>
  </si>
  <si>
    <t>Head &amp; NeckNHS Fife84 or more</t>
  </si>
  <si>
    <t>LungNHS Fife84 or more</t>
  </si>
  <si>
    <t>LymphomaNHS Fife84 or more</t>
  </si>
  <si>
    <t>MelanomaNHS Fife84 or more</t>
  </si>
  <si>
    <t>OvarianNHS Fife84 or more</t>
  </si>
  <si>
    <t>Upper GINHS Fife84 or more</t>
  </si>
  <si>
    <t>UrologyNHS Fife84 or more</t>
  </si>
  <si>
    <t>All Cancer Types*NHS Forth Valley84 or more</t>
  </si>
  <si>
    <t>All Cancer Types* Screened excludedNHS Forth Valley84 or more</t>
  </si>
  <si>
    <t>All Cancer Types* Screened onlyNHS Forth Valley84 or more</t>
  </si>
  <si>
    <t>BreastNHS Forth Valley84 or more</t>
  </si>
  <si>
    <t>Breast Screened excludedNHS Forth Valley84 or more</t>
  </si>
  <si>
    <t>Breast Screened onlyNHS Forth Valley84 or more</t>
  </si>
  <si>
    <t>CervicalNHS Forth Valley84 or more</t>
  </si>
  <si>
    <t>Cervical Screened excludedNHS Forth Valley84 or more</t>
  </si>
  <si>
    <t>Cervical Screened onlyNHS Forth Valley84 or more</t>
  </si>
  <si>
    <t>ColorectalNHS Forth Valley84 or more</t>
  </si>
  <si>
    <t>Colorectal Screened excludedNHS Forth Valley84 or more</t>
  </si>
  <si>
    <t>Colorectal Screened onlyNHS Forth Valley84 or more</t>
  </si>
  <si>
    <t>Head &amp; NeckNHS Forth Valley84 or more</t>
  </si>
  <si>
    <t>LungNHS Forth Valley84 or more</t>
  </si>
  <si>
    <t>LymphomaNHS Forth Valley84 or more</t>
  </si>
  <si>
    <t>MelanomaNHS Forth Valley84 or more</t>
  </si>
  <si>
    <t>OvarianNHS Forth Valley84 or more</t>
  </si>
  <si>
    <t>Upper GINHS Forth Valley84 or more</t>
  </si>
  <si>
    <t>UrologyNHS Forth Valley84 or more</t>
  </si>
  <si>
    <t>All Cancer Types*NHS Grampian84 or more</t>
  </si>
  <si>
    <t>All Cancer Types* Screened excludedNHS Grampian84 or more</t>
  </si>
  <si>
    <t>All Cancer Types* Screened onlyNHS Grampian84 or more</t>
  </si>
  <si>
    <t>BreastNHS Grampian84 or more</t>
  </si>
  <si>
    <t>Breast Screened excludedNHS Grampian84 or more</t>
  </si>
  <si>
    <t>Breast Screened onlyNHS Grampian84 or more</t>
  </si>
  <si>
    <t>CervicalNHS Grampian84 or more</t>
  </si>
  <si>
    <t>Cervical Screened excludedNHS Grampian84 or more</t>
  </si>
  <si>
    <t>Cervical Screened onlyNHS Grampian84 or more</t>
  </si>
  <si>
    <t>ColorectalNHS Grampian84 or more</t>
  </si>
  <si>
    <t>Colorectal Screened excludedNHS Grampian84 or more</t>
  </si>
  <si>
    <t>Colorectal Screened onlyNHS Grampian84 or more</t>
  </si>
  <si>
    <t>Head &amp; NeckNHS Grampian84 or more</t>
  </si>
  <si>
    <t>LungNHS Grampian84 or more</t>
  </si>
  <si>
    <t>LymphomaNHS Grampian84 or more</t>
  </si>
  <si>
    <t>MelanomaNHS Grampian84 or more</t>
  </si>
  <si>
    <t>OvarianNHS Grampian84 or more</t>
  </si>
  <si>
    <t>Upper GINHS Grampian84 or more</t>
  </si>
  <si>
    <t>UrologyNHS Grampian84 or more</t>
  </si>
  <si>
    <t>All Cancer Types*NHS Greater Glasgow &amp; Clyde84 or more</t>
  </si>
  <si>
    <t>All Cancer Types* Screened excludedNHS Greater Glasgow &amp; Clyde84 or more</t>
  </si>
  <si>
    <t>All Cancer Types* Screened onlyNHS Greater Glasgow &amp; Clyde84 or more</t>
  </si>
  <si>
    <t>BreastNHS Greater Glasgow &amp; Clyde84 or more</t>
  </si>
  <si>
    <t>Breast Screened excludedNHS Greater Glasgow &amp; Clyde84 or more</t>
  </si>
  <si>
    <t>Breast Screened onlyNHS Greater Glasgow &amp; Clyde84 or more</t>
  </si>
  <si>
    <t>CervicalNHS Greater Glasgow &amp; Clyde84 or more</t>
  </si>
  <si>
    <t>Cervical Screened excludedNHS Greater Glasgow &amp; Clyde84 or more</t>
  </si>
  <si>
    <t>Cervical Screened onlyNHS Greater Glasgow &amp; Clyde84 or more</t>
  </si>
  <si>
    <t>ColorectalNHS Greater Glasgow &amp; Clyde84 or more</t>
  </si>
  <si>
    <t>Colorectal Screened excludedNHS Greater Glasgow &amp; Clyde84 or more</t>
  </si>
  <si>
    <t>Colorectal Screened onlyNHS Greater Glasgow &amp; Clyde84 or more</t>
  </si>
  <si>
    <t>Head &amp; NeckNHS Greater Glasgow &amp; Clyde84 or more</t>
  </si>
  <si>
    <t>LungNHS Greater Glasgow &amp; Clyde84 or more</t>
  </si>
  <si>
    <t>LymphomaNHS Greater Glasgow &amp; Clyde84 or more</t>
  </si>
  <si>
    <t>MelanomaNHS Greater Glasgow &amp; Clyde84 or more</t>
  </si>
  <si>
    <t>OvarianNHS Greater Glasgow &amp; Clyde84 or more</t>
  </si>
  <si>
    <t>Upper GINHS Greater Glasgow &amp; Clyde84 or more</t>
  </si>
  <si>
    <t>UrologyNHS Greater Glasgow &amp; Clyde84 or more</t>
  </si>
  <si>
    <t>All Cancer Types*NHS Highland84 or more</t>
  </si>
  <si>
    <t>All Cancer Types* Screened excludedNHS Highland84 or more</t>
  </si>
  <si>
    <t>All Cancer Types* Screened onlyNHS Highland84 or more</t>
  </si>
  <si>
    <t>BreastNHS Highland84 or more</t>
  </si>
  <si>
    <t>Breast Screened excludedNHS Highland84 or more</t>
  </si>
  <si>
    <t>Breast Screened onlyNHS Highland84 or more</t>
  </si>
  <si>
    <t>CervicalNHS Highland84 or more</t>
  </si>
  <si>
    <t>Cervical Screened excludedNHS Highland84 or more</t>
  </si>
  <si>
    <t>Cervical Screened onlyNHS Highland84 or more</t>
  </si>
  <si>
    <t>ColorectalNHS Highland84 or more</t>
  </si>
  <si>
    <t>Colorectal Screened excludedNHS Highland84 or more</t>
  </si>
  <si>
    <t>Colorectal Screened onlyNHS Highland84 or more</t>
  </si>
  <si>
    <t>Head &amp; NeckNHS Highland84 or more</t>
  </si>
  <si>
    <t>LungNHS Highland84 or more</t>
  </si>
  <si>
    <t>LymphomaNHS Highland84 or more</t>
  </si>
  <si>
    <t>MelanomaNHS Highland84 or more</t>
  </si>
  <si>
    <t>OvarianNHS Highland84 or more</t>
  </si>
  <si>
    <t>Upper GINHS Highland84 or more</t>
  </si>
  <si>
    <t>UrologyNHS Highland84 or more</t>
  </si>
  <si>
    <t>All Cancer Types*NHS Lanarkshire84 or more</t>
  </si>
  <si>
    <t>All Cancer Types* Screened excludedNHS Lanarkshire84 or more</t>
  </si>
  <si>
    <t>All Cancer Types* Screened onlyNHS Lanarkshire84 or more</t>
  </si>
  <si>
    <t>BreastNHS Lanarkshire84 or more</t>
  </si>
  <si>
    <t>Breast Screened excludedNHS Lanarkshire84 or more</t>
  </si>
  <si>
    <t>Breast Screened onlyNHS Lanarkshire84 or more</t>
  </si>
  <si>
    <t>CervicalNHS Lanarkshire84 or more</t>
  </si>
  <si>
    <t>Cervical Screened excludedNHS Lanarkshire84 or more</t>
  </si>
  <si>
    <t>Cervical Screened onlyNHS Lanarkshire84 or more</t>
  </si>
  <si>
    <t>ColorectalNHS Lanarkshire84 or more</t>
  </si>
  <si>
    <t>Colorectal Screened excludedNHS Lanarkshire84 or more</t>
  </si>
  <si>
    <t>Colorectal Screened onlyNHS Lanarkshire84 or more</t>
  </si>
  <si>
    <t>Head &amp; NeckNHS Lanarkshire84 or more</t>
  </si>
  <si>
    <t>LungNHS Lanarkshire84 or more</t>
  </si>
  <si>
    <t>LymphomaNHS Lanarkshire84 or more</t>
  </si>
  <si>
    <t>MelanomaNHS Lanarkshire84 or more</t>
  </si>
  <si>
    <t>OvarianNHS Lanarkshire84 or more</t>
  </si>
  <si>
    <t>Upper GINHS Lanarkshire84 or more</t>
  </si>
  <si>
    <t>UrologyNHS Lanarkshire84 or more</t>
  </si>
  <si>
    <t>All Cancer Types*NHS Lothian84 or more</t>
  </si>
  <si>
    <t>All Cancer Types* Screened excludedNHS Lothian84 or more</t>
  </si>
  <si>
    <t>All Cancer Types* Screened onlyNHS Lothian84 or more</t>
  </si>
  <si>
    <t>BreastNHS Lothian84 or more</t>
  </si>
  <si>
    <t>Breast Screened excludedNHS Lothian84 or more</t>
  </si>
  <si>
    <t>Breast Screened onlyNHS Lothian84 or more</t>
  </si>
  <si>
    <t>CervicalNHS Lothian84 or more</t>
  </si>
  <si>
    <t>Cervical Screened excludedNHS Lothian84 or more</t>
  </si>
  <si>
    <t>Cervical Screened onlyNHS Lothian84 or more</t>
  </si>
  <si>
    <t>ColorectalNHS Lothian84 or more</t>
  </si>
  <si>
    <t>Colorectal Screened excludedNHS Lothian84 or more</t>
  </si>
  <si>
    <t>Colorectal Screened onlyNHS Lothian84 or more</t>
  </si>
  <si>
    <t>Head &amp; NeckNHS Lothian84 or more</t>
  </si>
  <si>
    <t>LungNHS Lothian84 or more</t>
  </si>
  <si>
    <t>LymphomaNHS Lothian84 or more</t>
  </si>
  <si>
    <t>MelanomaNHS Lothian84 or more</t>
  </si>
  <si>
    <t>OvarianNHS Lothian84 or more</t>
  </si>
  <si>
    <t>Upper GINHS Lothian84 or more</t>
  </si>
  <si>
    <t>UrologyNHS Lothian84 or more</t>
  </si>
  <si>
    <t>All Cancer Types*NHS Orkney84 or more</t>
  </si>
  <si>
    <t>All Cancer Types* Screened excludedNHS Orkney84 or more</t>
  </si>
  <si>
    <t>All Cancer Types* Screened onlyNHS Orkney84 or more</t>
  </si>
  <si>
    <t>BreastNHS Orkney84 or more</t>
  </si>
  <si>
    <t>Breast Screened excludedNHS Orkney84 or more</t>
  </si>
  <si>
    <t>Breast Screened onlyNHS Orkney84 or more</t>
  </si>
  <si>
    <t>CervicalNHS Orkney84 or more</t>
  </si>
  <si>
    <t>Cervical Screened excludedNHS Orkney84 or more</t>
  </si>
  <si>
    <t>Cervical Screened onlyNHS Orkney84 or more</t>
  </si>
  <si>
    <t>ColorectalNHS Orkney84 or more</t>
  </si>
  <si>
    <t>Colorectal Screened excludedNHS Orkney84 or more</t>
  </si>
  <si>
    <t>Colorectal Screened onlyNHS Orkney84 or more</t>
  </si>
  <si>
    <t>Head &amp; NeckNHS Orkney84 or more</t>
  </si>
  <si>
    <t>LungNHS Orkney84 or more</t>
  </si>
  <si>
    <t>LymphomaNHS Orkney84 or more</t>
  </si>
  <si>
    <t>MelanomaNHS Orkney84 or more</t>
  </si>
  <si>
    <t>OvarianNHS Orkney84 or more</t>
  </si>
  <si>
    <t>Upper GINHS Orkney84 or more</t>
  </si>
  <si>
    <t>UrologyNHS Orkney84 or more</t>
  </si>
  <si>
    <t>All Cancer Types*NHS Shetland84 or more</t>
  </si>
  <si>
    <t>All Cancer Types* Screened excludedNHS Shetland84 or more</t>
  </si>
  <si>
    <t>All Cancer Types* Screened onlyNHS Shetland84 or more</t>
  </si>
  <si>
    <t>BreastNHS Shetland84 or more</t>
  </si>
  <si>
    <t>Breast Screened excludedNHS Shetland84 or more</t>
  </si>
  <si>
    <t>Breast Screened onlyNHS Shetland84 or more</t>
  </si>
  <si>
    <t>CervicalNHS Shetland84 or more</t>
  </si>
  <si>
    <t>Cervical Screened excludedNHS Shetland84 or more</t>
  </si>
  <si>
    <t>Cervical Screened onlyNHS Shetland84 or more</t>
  </si>
  <si>
    <t>ColorectalNHS Shetland84 or more</t>
  </si>
  <si>
    <t>Colorectal Screened excludedNHS Shetland84 or more</t>
  </si>
  <si>
    <t>Colorectal Screened onlyNHS Shetland84 or more</t>
  </si>
  <si>
    <t>Head &amp; NeckNHS Shetland84 or more</t>
  </si>
  <si>
    <t>LungNHS Shetland84 or more</t>
  </si>
  <si>
    <t>LymphomaNHS Shetland84 or more</t>
  </si>
  <si>
    <t>MelanomaNHS Shetland84 or more</t>
  </si>
  <si>
    <t>OvarianNHS Shetland84 or more</t>
  </si>
  <si>
    <t>Upper GINHS Shetland84 or more</t>
  </si>
  <si>
    <t>UrologyNHS Shetland84 or more</t>
  </si>
  <si>
    <t>All Cancer Types*NHS Tayside84 or more</t>
  </si>
  <si>
    <t>All Cancer Types* Screened excludedNHS Tayside84 or more</t>
  </si>
  <si>
    <t>All Cancer Types* Screened onlyNHS Tayside84 or more</t>
  </si>
  <si>
    <t>BreastNHS Tayside84 or more</t>
  </si>
  <si>
    <t>Breast Screened excludedNHS Tayside84 or more</t>
  </si>
  <si>
    <t>Breast Screened onlyNHS Tayside84 or more</t>
  </si>
  <si>
    <t>CervicalNHS Tayside84 or more</t>
  </si>
  <si>
    <t>Cervical Screened excludedNHS Tayside84 or more</t>
  </si>
  <si>
    <t>Cervical Screened onlyNHS Tayside84 or more</t>
  </si>
  <si>
    <t>ColorectalNHS Tayside84 or more</t>
  </si>
  <si>
    <t>Colorectal Screened excludedNHS Tayside84 or more</t>
  </si>
  <si>
    <t>Colorectal Screened onlyNHS Tayside84 or more</t>
  </si>
  <si>
    <t>Head &amp; NeckNHS Tayside84 or more</t>
  </si>
  <si>
    <t>LungNHS Tayside84 or more</t>
  </si>
  <si>
    <t>LymphomaNHS Tayside84 or more</t>
  </si>
  <si>
    <t>MelanomaNHS Tayside84 or more</t>
  </si>
  <si>
    <t>OvarianNHS Tayside84 or more</t>
  </si>
  <si>
    <t>Upper GINHS Tayside84 or more</t>
  </si>
  <si>
    <t>UrologyNHS Tayside84 or more</t>
  </si>
  <si>
    <t>All Cancer Types*NHS Western Isles84 or more</t>
  </si>
  <si>
    <t>All Cancer Types* Screened excludedNHS Western Isles84 or more</t>
  </si>
  <si>
    <t>All Cancer Types* Screened onlyNHS Western Isles84 or more</t>
  </si>
  <si>
    <t>BreastNHS Western Isles84 or more</t>
  </si>
  <si>
    <t>Breast Screened excludedNHS Western Isles84 or more</t>
  </si>
  <si>
    <t>Breast Screened onlyNHS Western Isles84 or more</t>
  </si>
  <si>
    <t>CervicalNHS Western Isles84 or more</t>
  </si>
  <si>
    <t>Cervical Screened excludedNHS Western Isles84 or more</t>
  </si>
  <si>
    <t>Cervical Screened onlyNHS Western Isles84 or more</t>
  </si>
  <si>
    <t>ColorectalNHS Western Isles84 or more</t>
  </si>
  <si>
    <t>Colorectal Screened excludedNHS Western Isles84 or more</t>
  </si>
  <si>
    <t>Colorectal Screened onlyNHS Western Isles84 or more</t>
  </si>
  <si>
    <t>Head &amp; NeckNHS Western Isles84 or more</t>
  </si>
  <si>
    <t>LungNHS Western Isles84 or more</t>
  </si>
  <si>
    <t>LymphomaNHS Western Isles84 or more</t>
  </si>
  <si>
    <t>MelanomaNHS Western Isles84 or more</t>
  </si>
  <si>
    <t>OvarianNHS Western Isles84 or more</t>
  </si>
  <si>
    <t>Upper GINHS Western Isles84 or more</t>
  </si>
  <si>
    <t>UrologyNHS Western Isles84 or more</t>
  </si>
  <si>
    <t>All Cancer Types*NOSCAN5 Total84 or more</t>
  </si>
  <si>
    <t>All Cancer Types* Screened excludedNOSCAN5 Total84 or more</t>
  </si>
  <si>
    <t>All Cancer Types* Screened onlyNOSCAN5 Total84 or more</t>
  </si>
  <si>
    <t>BreastNOSCAN5 Total84 or more</t>
  </si>
  <si>
    <t>Breast Screened excludedNOSCAN5 Total84 or more</t>
  </si>
  <si>
    <t>Breast Screened onlyNOSCAN5 Total84 or more</t>
  </si>
  <si>
    <t>CervicalNOSCAN5 Total84 or more</t>
  </si>
  <si>
    <t>Cervical Screened excludedNOSCAN5 Total84 or more</t>
  </si>
  <si>
    <t>Cervical Screened onlyNOSCAN5 Total84 or more</t>
  </si>
  <si>
    <t>ColorectalNOSCAN5 Total84 or more</t>
  </si>
  <si>
    <t>Colorectal Screened excludedNOSCAN5 Total84 or more</t>
  </si>
  <si>
    <t>Colorectal Screened onlyNOSCAN5 Total84 or more</t>
  </si>
  <si>
    <t>Head &amp; NeckNOSCAN5 Total84 or more</t>
  </si>
  <si>
    <t>LungNOSCAN5 Total84 or more</t>
  </si>
  <si>
    <t>LymphomaNOSCAN5 Total84 or more</t>
  </si>
  <si>
    <t>MelanomaNOSCAN5 Total84 or more</t>
  </si>
  <si>
    <t>OvarianNOSCAN5 Total84 or more</t>
  </si>
  <si>
    <t>Upper GINOSCAN5 Total84 or more</t>
  </si>
  <si>
    <t>UrologyNOSCAN5 Total84 or more</t>
  </si>
  <si>
    <t>All Cancer Types* SCAN5 Total84 or more</t>
  </si>
  <si>
    <t>All Cancer Types* Screened excluded SCAN5 Total84 or more</t>
  </si>
  <si>
    <t>All Cancer Types* Screened only SCAN5 Total84 or more</t>
  </si>
  <si>
    <t>Breast SCAN5 Total84 or more</t>
  </si>
  <si>
    <t>Breast Screened excluded SCAN5 Total84 or more</t>
  </si>
  <si>
    <t>Breast Screened only SCAN5 Total84 or more</t>
  </si>
  <si>
    <t>Cervical SCAN5 Total84 or more</t>
  </si>
  <si>
    <t>Cervical Screened excluded SCAN5 Total84 or more</t>
  </si>
  <si>
    <t>Cervical Screened only SCAN5 Total84 or more</t>
  </si>
  <si>
    <t>Colorectal SCAN5 Total84 or more</t>
  </si>
  <si>
    <t>Colorectal Screened excluded SCAN5 Total84 or more</t>
  </si>
  <si>
    <t>Colorectal Screened only SCAN5 Total84 or more</t>
  </si>
  <si>
    <t>Head &amp; Neck SCAN5 Total84 or more</t>
  </si>
  <si>
    <t>Lung SCAN5 Total84 or more</t>
  </si>
  <si>
    <t>Lymphoma SCAN5 Total84 or more</t>
  </si>
  <si>
    <t>Melanoma SCAN5 Total84 or more</t>
  </si>
  <si>
    <t>Ovarian SCAN5 Total84 or more</t>
  </si>
  <si>
    <t>Upper GI SCAN5 Total84 or more</t>
  </si>
  <si>
    <t>Urology SCAN5 Total84 or more</t>
  </si>
  <si>
    <t>All Cancer Types*NHS Scotland84 or more</t>
  </si>
  <si>
    <t>All Cancer Types* Screened excludedNHS Scotland84 or more</t>
  </si>
  <si>
    <t>All Cancer Types* Screened onlyNHS Scotland84 or more</t>
  </si>
  <si>
    <t>BreastNHS Scotland84 or more</t>
  </si>
  <si>
    <t>Breast Screened excludedNHS Scotland84 or more</t>
  </si>
  <si>
    <t>Breast Screened onlyNHS Scotland84 or more</t>
  </si>
  <si>
    <t>CervicalNHS Scotland84 or more</t>
  </si>
  <si>
    <t>Cervical Screened excludedNHS Scotland84 or more</t>
  </si>
  <si>
    <t>Cervical Screened onlyNHS Scotland84 or more</t>
  </si>
  <si>
    <t>ColorectalNHS Scotland84 or more</t>
  </si>
  <si>
    <t>Colorectal Screened excludedNHS Scotland84 or more</t>
  </si>
  <si>
    <t>Colorectal Screened onlyNHS Scotland84 or more</t>
  </si>
  <si>
    <t>Head &amp; NeckNHS Scotland84 or more</t>
  </si>
  <si>
    <t>LungNHS Scotland84 or more</t>
  </si>
  <si>
    <t>LymphomaNHS Scotland84 or more</t>
  </si>
  <si>
    <t>MelanomaNHS Scotland84 or more</t>
  </si>
  <si>
    <t>OvarianNHS Scotland84 or more</t>
  </si>
  <si>
    <t>Upper GINHS Scotland84 or more</t>
  </si>
  <si>
    <t>UrologyNHS Scotland84 or more</t>
  </si>
  <si>
    <t>All Cancer Types*WOSCAN5 Total84 or more</t>
  </si>
  <si>
    <t>All Cancer Types* Screened excludedWOSCAN5 Total84 or more</t>
  </si>
  <si>
    <t>All Cancer Types* Screened onlyWOSCAN5 Total84 or more</t>
  </si>
  <si>
    <t>BreastWOSCAN5 Total84 or more</t>
  </si>
  <si>
    <t>Breast Screened excludedWOSCAN5 Total84 or more</t>
  </si>
  <si>
    <t>Breast Screened onlyWOSCAN5 Total84 or more</t>
  </si>
  <si>
    <t>CervicalWOSCAN5 Total84 or more</t>
  </si>
  <si>
    <t>Cervical Screened excludedWOSCAN5 Total84 or more</t>
  </si>
  <si>
    <t>Cervical Screened onlyWOSCAN5 Total84 or more</t>
  </si>
  <si>
    <t>ColorectalWOSCAN5 Total84 or more</t>
  </si>
  <si>
    <t>Colorectal Screened excludedWOSCAN5 Total84 or more</t>
  </si>
  <si>
    <t>Colorectal Screened onlyWOSCAN5 Total84 or more</t>
  </si>
  <si>
    <t>Head &amp; NeckWOSCAN5 Total84 or more</t>
  </si>
  <si>
    <t>LungWOSCAN5 Total84 or more</t>
  </si>
  <si>
    <t>LymphomaWOSCAN5 Total84 or more</t>
  </si>
  <si>
    <t>MelanomaWOSCAN5 Total84 or more</t>
  </si>
  <si>
    <t>OvarianWOSCAN5 Total84 or more</t>
  </si>
  <si>
    <t>Upper GIWOSCAN5 Total84 or more</t>
  </si>
  <si>
    <t>UrologyWOSCAN5 Total84 or more</t>
  </si>
  <si>
    <t>yes</t>
  </si>
  <si>
    <t>No</t>
  </si>
  <si>
    <t>Upper GI - allNHS Ayrshire &amp; Arran</t>
  </si>
  <si>
    <t>Urology - allNHS Ayrshire &amp; Arran</t>
  </si>
  <si>
    <t>Upper GI - allNHS Borders</t>
  </si>
  <si>
    <t>Urology - allNHS Borders</t>
  </si>
  <si>
    <t>Upper GI - allNHS Dumfries &amp; Galloway</t>
  </si>
  <si>
    <t>Urology - allNHS Dumfries &amp; Galloway</t>
  </si>
  <si>
    <t>Upper GI - allNHS Fife</t>
  </si>
  <si>
    <t>Urology - allNHS Fife</t>
  </si>
  <si>
    <t>Upper GI - allNHS Forth Valley</t>
  </si>
  <si>
    <t>Urology - allNHS Forth Valley</t>
  </si>
  <si>
    <t>Upper GI - allNHS Grampian</t>
  </si>
  <si>
    <t>Urology - allNHS Grampian</t>
  </si>
  <si>
    <t>Upper GI - allNHS Greater Glasgow &amp; Clyde</t>
  </si>
  <si>
    <t>Urology - allNHS Greater Glasgow &amp; Clyde</t>
  </si>
  <si>
    <t>Upper GI - allNHS Highland</t>
  </si>
  <si>
    <t>Urology - allNHS Highland</t>
  </si>
  <si>
    <t>Upper GI - allNHS Lanarkshire</t>
  </si>
  <si>
    <t>Urology - allNHS Lanarkshire</t>
  </si>
  <si>
    <t>Upper GI - allNHS Lothian</t>
  </si>
  <si>
    <t>Urology - allNHS Lothian</t>
  </si>
  <si>
    <t>Upper GI - allNHS Orkney</t>
  </si>
  <si>
    <t>Urology - allNHS Orkney</t>
  </si>
  <si>
    <t>Upper GI - allNHS Shetland</t>
  </si>
  <si>
    <t>Urology - allNHS Shetland</t>
  </si>
  <si>
    <t>Upper GI - allNHS Tayside</t>
  </si>
  <si>
    <t>Urology - allNHS Tayside</t>
  </si>
  <si>
    <t>Upper GI - allNHS Western Isles</t>
  </si>
  <si>
    <t>Urology - allNHS Western Isles</t>
  </si>
  <si>
    <t>Upper GI - allNOSCAN5 Total</t>
  </si>
  <si>
    <t>Urology - allNOSCAN5 Total</t>
  </si>
  <si>
    <t>Upper GI - all SCAN5 Total</t>
  </si>
  <si>
    <t>Urology - all SCAN5 Total</t>
  </si>
  <si>
    <t>Upper GI - allNHS Scotland</t>
  </si>
  <si>
    <t>Urology - allNHS Scotland</t>
  </si>
  <si>
    <t>Gynaecological - CervicalWOSCAN5 Total</t>
  </si>
  <si>
    <t>Return to Contents and Notes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</si>
</sst>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###0;\-###0;\-;@"/>
    <numFmt numFmtId="166" formatCode="#,##0.000;\-#.000,&quot;-&quot;"/>
    <numFmt numFmtId="167" formatCode="0.0"/>
  </numFmts>
  <fonts count="32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10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8"/>
      <name val="Arial"/>
      <family val="2"/>
    </font>
    <font>
      <sz val="9"/>
      <color indexed="12"/>
      <name val="Arial"/>
      <family val="2"/>
    </font>
    <font>
      <sz val="9"/>
      <color indexed="9"/>
      <name val="Arial"/>
      <family val="2"/>
    </font>
    <font>
      <sz val="10"/>
      <color indexed="1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15" fillId="3" borderId="0" xfId="0" applyFont="1" applyFill="1" applyAlignment="1">
      <alignment vertical="center"/>
    </xf>
    <xf numFmtId="0" fontId="2" fillId="0" borderId="0" xfId="0" applyFont="1" applyFill="1" applyProtection="1">
      <protection hidden="1"/>
    </xf>
    <xf numFmtId="0" fontId="28" fillId="0" borderId="0" xfId="0" applyFont="1" applyFill="1" applyProtection="1">
      <protection hidden="1"/>
    </xf>
    <xf numFmtId="0" fontId="0" fillId="0" borderId="0" xfId="0" applyFill="1"/>
    <xf numFmtId="0" fontId="30" fillId="0" borderId="0" xfId="0" applyFont="1" applyFill="1" applyProtection="1">
      <protection hidden="1"/>
    </xf>
    <xf numFmtId="9" fontId="30" fillId="0" borderId="0" xfId="1" applyFont="1" applyFill="1" applyProtection="1">
      <protection hidden="1"/>
    </xf>
    <xf numFmtId="0" fontId="21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0" fontId="7" fillId="7" borderId="4" xfId="0" applyFont="1" applyFill="1" applyBorder="1"/>
    <xf numFmtId="0" fontId="0" fillId="7" borderId="5" xfId="0" applyFill="1" applyBorder="1"/>
    <xf numFmtId="14" fontId="0" fillId="7" borderId="6" xfId="0" applyNumberFormat="1" applyFill="1" applyBorder="1"/>
    <xf numFmtId="0" fontId="0" fillId="7" borderId="7" xfId="0" applyFill="1" applyBorder="1"/>
    <xf numFmtId="0" fontId="2" fillId="0" borderId="0" xfId="0" applyFont="1"/>
    <xf numFmtId="0" fontId="7" fillId="0" borderId="8" xfId="0" applyFont="1" applyFill="1" applyBorder="1"/>
    <xf numFmtId="14" fontId="0" fillId="0" borderId="0" xfId="0" applyNumberFormat="1"/>
    <xf numFmtId="0" fontId="7" fillId="7" borderId="9" xfId="0" applyFont="1" applyFill="1" applyBorder="1"/>
    <xf numFmtId="0" fontId="0" fillId="7" borderId="10" xfId="0" applyFill="1" applyBorder="1"/>
    <xf numFmtId="0" fontId="0" fillId="7" borderId="11" xfId="0" applyFill="1" applyBorder="1"/>
    <xf numFmtId="14" fontId="0" fillId="7" borderId="0" xfId="0" applyNumberFormat="1" applyFill="1"/>
    <xf numFmtId="0" fontId="0" fillId="7" borderId="12" xfId="0" applyFill="1" applyBorder="1"/>
    <xf numFmtId="0" fontId="0" fillId="0" borderId="11" xfId="0" applyFill="1" applyBorder="1"/>
    <xf numFmtId="0" fontId="0" fillId="6" borderId="0" xfId="0" applyFill="1"/>
    <xf numFmtId="0" fontId="0" fillId="0" borderId="0" xfId="0" applyBorder="1"/>
    <xf numFmtId="0" fontId="0" fillId="7" borderId="0" xfId="0" applyFill="1" applyBorder="1"/>
    <xf numFmtId="9" fontId="2" fillId="0" borderId="0" xfId="1" applyFont="1"/>
    <xf numFmtId="49" fontId="2" fillId="0" borderId="11" xfId="0" applyNumberFormat="1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0" fillId="7" borderId="16" xfId="0" applyFill="1" applyBorder="1"/>
    <xf numFmtId="0" fontId="0" fillId="0" borderId="0" xfId="0" applyFill="1" applyBorder="1"/>
    <xf numFmtId="1" fontId="0" fillId="0" borderId="0" xfId="0" applyNumberFormat="1"/>
    <xf numFmtId="0" fontId="15" fillId="3" borderId="2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3" borderId="17" xfId="0" applyFont="1" applyFill="1" applyBorder="1" applyAlignment="1">
      <alignment horizontal="left"/>
    </xf>
    <xf numFmtId="0" fontId="15" fillId="3" borderId="0" xfId="0" applyFont="1" applyFill="1" applyAlignment="1">
      <alignment horizontal="left"/>
    </xf>
    <xf numFmtId="1" fontId="15" fillId="3" borderId="2" xfId="0" applyNumberFormat="1" applyFont="1" applyFill="1" applyBorder="1" applyAlignment="1">
      <alignment horizontal="center"/>
    </xf>
    <xf numFmtId="0" fontId="15" fillId="3" borderId="17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0" fontId="24" fillId="3" borderId="17" xfId="0" applyFont="1" applyFill="1" applyBorder="1" applyAlignment="1">
      <alignment vertical="center"/>
    </xf>
    <xf numFmtId="0" fontId="24" fillId="3" borderId="2" xfId="0" applyFont="1" applyFill="1" applyBorder="1" applyAlignment="1">
      <alignment vertical="center"/>
    </xf>
    <xf numFmtId="0" fontId="24" fillId="3" borderId="0" xfId="0" applyFont="1" applyFill="1" applyAlignment="1">
      <alignment vertical="center"/>
    </xf>
    <xf numFmtId="0" fontId="24" fillId="3" borderId="2" xfId="0" applyFont="1" applyFill="1" applyBorder="1" applyAlignment="1">
      <alignment horizontal="left"/>
    </xf>
    <xf numFmtId="0" fontId="24" fillId="3" borderId="0" xfId="0" applyFont="1" applyFill="1" applyAlignment="1">
      <alignment horizontal="left"/>
    </xf>
    <xf numFmtId="0" fontId="24" fillId="3" borderId="17" xfId="0" applyFont="1" applyFill="1" applyBorder="1" applyAlignment="1">
      <alignment horizontal="left"/>
    </xf>
    <xf numFmtId="0" fontId="0" fillId="0" borderId="2" xfId="0" applyBorder="1"/>
    <xf numFmtId="0" fontId="0" fillId="0" borderId="17" xfId="0" applyBorder="1"/>
    <xf numFmtId="0" fontId="2" fillId="0" borderId="2" xfId="0" applyFont="1" applyBorder="1"/>
    <xf numFmtId="0" fontId="7" fillId="0" borderId="2" xfId="0" applyFont="1" applyBorder="1"/>
    <xf numFmtId="0" fontId="7" fillId="0" borderId="0" xfId="0" applyFont="1"/>
    <xf numFmtId="0" fontId="7" fillId="0" borderId="17" xfId="0" applyFont="1" applyBorder="1"/>
    <xf numFmtId="0" fontId="1" fillId="2" borderId="0" xfId="2" applyFill="1" applyBorder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8" fillId="2" borderId="0" xfId="2" applyFont="1" applyFill="1" applyBorder="1" applyProtection="1">
      <protection hidden="1"/>
    </xf>
    <xf numFmtId="0" fontId="10" fillId="2" borderId="0" xfId="0" applyFont="1" applyFill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0" fontId="11" fillId="2" borderId="0" xfId="2" applyFont="1" applyFill="1" applyBorder="1" applyProtection="1"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2" fillId="2" borderId="0" xfId="2" applyFont="1" applyFill="1" applyBorder="1" applyProtection="1">
      <protection hidden="1"/>
    </xf>
    <xf numFmtId="0" fontId="14" fillId="2" borderId="0" xfId="2" applyFont="1" applyFill="1" applyBorder="1" applyProtection="1">
      <protection hidden="1"/>
    </xf>
    <xf numFmtId="0" fontId="14" fillId="2" borderId="0" xfId="2" applyFont="1" applyFill="1" applyBorder="1" applyAlignment="1" applyProtection="1">
      <alignment wrapText="1"/>
      <protection hidden="1"/>
    </xf>
    <xf numFmtId="0" fontId="14" fillId="2" borderId="0" xfId="0" applyFont="1" applyFill="1" applyBorder="1" applyAlignment="1" applyProtection="1">
      <protection hidden="1"/>
    </xf>
    <xf numFmtId="0" fontId="15" fillId="3" borderId="0" xfId="0" applyFont="1" applyFill="1" applyAlignment="1" applyProtection="1">
      <alignment vertical="center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8" fillId="2" borderId="0" xfId="0" applyFont="1" applyFill="1" applyAlignment="1" applyProtection="1">
      <alignment horizontal="left" indent="4"/>
      <protection hidden="1"/>
    </xf>
    <xf numFmtId="0" fontId="18" fillId="2" borderId="0" xfId="0" applyFont="1" applyFill="1" applyProtection="1">
      <protection hidden="1"/>
    </xf>
    <xf numFmtId="0" fontId="13" fillId="3" borderId="0" xfId="0" applyFont="1" applyFill="1" applyAlignment="1" applyProtection="1">
      <alignment vertical="center"/>
      <protection hidden="1"/>
    </xf>
    <xf numFmtId="0" fontId="15" fillId="3" borderId="0" xfId="0" applyFont="1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2" fillId="0" borderId="0" xfId="0" applyFont="1" applyFill="1" applyAlignment="1" applyProtection="1">
      <alignment wrapText="1"/>
      <protection hidden="1"/>
    </xf>
    <xf numFmtId="0" fontId="9" fillId="0" borderId="0" xfId="3" applyFill="1" applyBorder="1" applyAlignment="1" applyProtection="1">
      <alignment horizontal="left"/>
      <protection hidden="1"/>
    </xf>
    <xf numFmtId="0" fontId="9" fillId="0" borderId="0" xfId="3" applyFill="1" applyBorder="1" applyAlignment="1" applyProtection="1">
      <alignment vertical="center"/>
      <protection hidden="1"/>
    </xf>
    <xf numFmtId="0" fontId="29" fillId="0" borderId="0" xfId="0" applyFont="1" applyFill="1" applyAlignment="1" applyProtection="1">
      <alignment horizontal="left" readingOrder="1"/>
      <protection hidden="1"/>
    </xf>
    <xf numFmtId="0" fontId="14" fillId="0" borderId="0" xfId="0" applyFont="1" applyProtection="1">
      <protection hidden="1"/>
    </xf>
    <xf numFmtId="0" fontId="0" fillId="2" borderId="0" xfId="0" applyFill="1" applyProtection="1">
      <protection hidden="1"/>
    </xf>
    <xf numFmtId="0" fontId="2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164" fontId="0" fillId="2" borderId="0" xfId="0" applyNumberFormat="1" applyFill="1" applyProtection="1">
      <protection hidden="1"/>
    </xf>
    <xf numFmtId="0" fontId="7" fillId="2" borderId="0" xfId="0" applyFont="1" applyFill="1" applyAlignment="1" applyProtection="1">
      <alignment horizontal="left"/>
      <protection hidden="1"/>
    </xf>
    <xf numFmtId="0" fontId="7" fillId="2" borderId="0" xfId="0" applyFont="1" applyFill="1" applyAlignment="1" applyProtection="1">
      <protection hidden="1"/>
    </xf>
    <xf numFmtId="0" fontId="0" fillId="2" borderId="0" xfId="0" applyFill="1" applyBorder="1" applyProtection="1">
      <protection hidden="1"/>
    </xf>
    <xf numFmtId="0" fontId="22" fillId="4" borderId="2" xfId="0" applyFont="1" applyFill="1" applyBorder="1" applyAlignment="1" applyProtection="1">
      <alignment horizontal="center" wrapText="1"/>
      <protection hidden="1"/>
    </xf>
    <xf numFmtId="164" fontId="22" fillId="4" borderId="2" xfId="0" applyNumberFormat="1" applyFont="1" applyFill="1" applyBorder="1" applyAlignment="1" applyProtection="1">
      <alignment horizontal="center" wrapText="1"/>
      <protection hidden="1"/>
    </xf>
    <xf numFmtId="0" fontId="18" fillId="0" borderId="2" xfId="0" applyFont="1" applyFill="1" applyBorder="1" applyAlignment="1" applyProtection="1">
      <alignment horizontal="center" wrapText="1"/>
      <protection hidden="1"/>
    </xf>
    <xf numFmtId="164" fontId="18" fillId="0" borderId="2" xfId="0" applyNumberFormat="1" applyFont="1" applyFill="1" applyBorder="1" applyAlignment="1" applyProtection="1">
      <alignment horizontal="center" wrapText="1"/>
      <protection hidden="1"/>
    </xf>
    <xf numFmtId="0" fontId="14" fillId="6" borderId="0" xfId="0" applyFont="1" applyFill="1" applyProtection="1">
      <protection hidden="1"/>
    </xf>
    <xf numFmtId="0" fontId="23" fillId="0" borderId="2" xfId="0" applyFont="1" applyFill="1" applyBorder="1" applyAlignment="1" applyProtection="1">
      <alignment horizontal="left" wrapText="1"/>
      <protection hidden="1"/>
    </xf>
    <xf numFmtId="165" fontId="24" fillId="3" borderId="2" xfId="0" quotePrefix="1" applyNumberFormat="1" applyFont="1" applyFill="1" applyBorder="1" applyAlignment="1" applyProtection="1">
      <alignment horizontal="center" vertical="center" wrapText="1"/>
      <protection hidden="1"/>
    </xf>
    <xf numFmtId="164" fontId="23" fillId="0" borderId="2" xfId="0" applyNumberFormat="1" applyFont="1" applyFill="1" applyBorder="1" applyAlignment="1" applyProtection="1">
      <alignment horizontal="center" wrapText="1"/>
      <protection hidden="1"/>
    </xf>
    <xf numFmtId="166" fontId="0" fillId="2" borderId="0" xfId="0" applyNumberFormat="1" applyFill="1" applyProtection="1">
      <protection hidden="1"/>
    </xf>
    <xf numFmtId="0" fontId="14" fillId="5" borderId="0" xfId="0" applyFont="1" applyFill="1" applyProtection="1">
      <protection hidden="1"/>
    </xf>
    <xf numFmtId="0" fontId="18" fillId="0" borderId="2" xfId="0" applyFont="1" applyBorder="1" applyAlignment="1" applyProtection="1">
      <alignment horizontal="left" wrapText="1"/>
      <protection hidden="1"/>
    </xf>
    <xf numFmtId="165" fontId="18" fillId="0" borderId="2" xfId="0" applyNumberFormat="1" applyFont="1" applyFill="1" applyBorder="1" applyAlignment="1" applyProtection="1">
      <alignment horizontal="center" wrapText="1"/>
      <protection hidden="1"/>
    </xf>
    <xf numFmtId="165" fontId="15" fillId="3" borderId="2" xfId="0" quotePrefix="1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left" wrapText="1" indent="2"/>
      <protection hidden="1"/>
    </xf>
    <xf numFmtId="14" fontId="14" fillId="0" borderId="0" xfId="0" applyNumberFormat="1" applyFont="1" applyProtection="1">
      <protection hidden="1"/>
    </xf>
    <xf numFmtId="0" fontId="11" fillId="2" borderId="0" xfId="0" applyFont="1" applyFill="1" applyBorder="1" applyAlignment="1" applyProtection="1">
      <alignment horizontal="left" wrapText="1"/>
      <protection hidden="1"/>
    </xf>
    <xf numFmtId="0" fontId="25" fillId="2" borderId="0" xfId="0" applyFont="1" applyFill="1" applyBorder="1" applyAlignment="1" applyProtection="1">
      <alignment horizontal="center" wrapText="1"/>
      <protection hidden="1"/>
    </xf>
    <xf numFmtId="164" fontId="25" fillId="2" borderId="0" xfId="0" applyNumberFormat="1" applyFont="1" applyFill="1" applyBorder="1" applyAlignment="1" applyProtection="1">
      <alignment horizontal="center" wrapText="1"/>
      <protection hidden="1"/>
    </xf>
    <xf numFmtId="167" fontId="25" fillId="2" borderId="0" xfId="0" applyNumberFormat="1" applyFont="1" applyFill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11" fillId="2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26" fillId="3" borderId="0" xfId="0" applyFont="1" applyFill="1" applyAlignment="1" applyProtection="1">
      <alignment vertical="center"/>
      <protection hidden="1"/>
    </xf>
    <xf numFmtId="0" fontId="18" fillId="0" borderId="0" xfId="0" applyFont="1" applyBorder="1" applyAlignment="1" applyProtection="1">
      <protection hidden="1"/>
    </xf>
    <xf numFmtId="0" fontId="18" fillId="0" borderId="0" xfId="0" applyFont="1" applyBorder="1" applyAlignment="1" applyProtection="1">
      <alignment vertical="top"/>
      <protection hidden="1"/>
    </xf>
    <xf numFmtId="0" fontId="27" fillId="3" borderId="0" xfId="0" applyFont="1" applyFill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49" fontId="18" fillId="0" borderId="0" xfId="0" applyNumberFormat="1" applyFont="1" applyBorder="1" applyAlignment="1" applyProtection="1">
      <protection hidden="1"/>
    </xf>
    <xf numFmtId="0" fontId="9" fillId="0" borderId="0" xfId="3" applyBorder="1" applyAlignment="1" applyProtection="1">
      <alignment vertical="center"/>
      <protection hidden="1"/>
    </xf>
    <xf numFmtId="0" fontId="9" fillId="0" borderId="0" xfId="3" applyBorder="1" applyAlignment="1" applyProtection="1">
      <alignment vertical="center" wrapText="1"/>
      <protection hidden="1"/>
    </xf>
    <xf numFmtId="0" fontId="27" fillId="3" borderId="0" xfId="0" applyFont="1" applyFill="1" applyAlignment="1" applyProtection="1">
      <protection hidden="1"/>
    </xf>
    <xf numFmtId="0" fontId="0" fillId="0" borderId="0" xfId="0" applyBorder="1" applyAlignment="1" applyProtection="1">
      <protection hidden="1"/>
    </xf>
    <xf numFmtId="0" fontId="15" fillId="3" borderId="0" xfId="0" applyFont="1" applyFill="1" applyAlignment="1" applyProtection="1">
      <protection hidden="1"/>
    </xf>
    <xf numFmtId="0" fontId="0" fillId="0" borderId="0" xfId="0" applyBorder="1" applyAlignment="1" applyProtection="1">
      <alignment vertical="top"/>
      <protection hidden="1"/>
    </xf>
    <xf numFmtId="0" fontId="15" fillId="3" borderId="0" xfId="0" applyFont="1" applyFill="1" applyBorder="1" applyAlignment="1" applyProtection="1">
      <alignment wrapText="1"/>
      <protection hidden="1"/>
    </xf>
    <xf numFmtId="0" fontId="15" fillId="3" borderId="0" xfId="0" applyFont="1" applyFill="1" applyBorder="1" applyAlignment="1" applyProtection="1">
      <alignment vertical="top" wrapText="1"/>
      <protection hidden="1"/>
    </xf>
    <xf numFmtId="164" fontId="0" fillId="0" borderId="0" xfId="0" applyNumberFormat="1" applyProtection="1">
      <protection hidden="1"/>
    </xf>
    <xf numFmtId="0" fontId="14" fillId="5" borderId="0" xfId="0" applyFont="1" applyFill="1" applyAlignment="1" applyProtection="1">
      <alignment horizontal="left"/>
      <protection locked="0" hidden="1"/>
    </xf>
    <xf numFmtId="0" fontId="15" fillId="3" borderId="0" xfId="0" applyFont="1" applyFill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protection hidden="1"/>
    </xf>
    <xf numFmtId="0" fontId="15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vertical="top"/>
      <protection hidden="1"/>
    </xf>
    <xf numFmtId="0" fontId="9" fillId="3" borderId="0" xfId="3" applyFill="1" applyBorder="1" applyAlignment="1" applyProtection="1">
      <alignment horizontal="left" vertical="center" wrapText="1"/>
      <protection hidden="1"/>
    </xf>
    <xf numFmtId="0" fontId="9" fillId="0" borderId="0" xfId="3" applyBorder="1" applyAlignment="1" applyProtection="1">
      <alignment vertical="center"/>
      <protection hidden="1"/>
    </xf>
    <xf numFmtId="0" fontId="9" fillId="0" borderId="0" xfId="3" applyBorder="1" applyAlignment="1" applyProtection="1">
      <alignment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18" fillId="2" borderId="0" xfId="0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12" fillId="2" borderId="0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Border="1" applyAlignment="1" applyProtection="1">
      <alignment vertical="center" wrapText="1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protection hidden="1"/>
    </xf>
    <xf numFmtId="0" fontId="5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6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9" fillId="2" borderId="0" xfId="3" applyFill="1" applyBorder="1" applyAlignment="1" applyProtection="1">
      <protection hidden="1"/>
    </xf>
    <xf numFmtId="0" fontId="9" fillId="0" borderId="0" xfId="3" applyAlignment="1" applyProtection="1">
      <protection hidden="1"/>
    </xf>
    <xf numFmtId="0" fontId="15" fillId="3" borderId="0" xfId="0" applyNumberFormat="1" applyFont="1" applyFill="1" applyBorder="1" applyAlignment="1" applyProtection="1">
      <alignment horizontal="left" wrapText="1"/>
      <protection hidden="1"/>
    </xf>
    <xf numFmtId="164" fontId="2" fillId="2" borderId="0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49" fontId="15" fillId="3" borderId="0" xfId="0" applyNumberFormat="1" applyFont="1" applyFill="1" applyBorder="1" applyAlignment="1" applyProtection="1">
      <alignment horizontal="left" wrapText="1"/>
      <protection hidden="1"/>
    </xf>
    <xf numFmtId="0" fontId="7" fillId="2" borderId="0" xfId="0" applyFont="1" applyFill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/>
      <protection hidden="1"/>
    </xf>
    <xf numFmtId="0" fontId="9" fillId="2" borderId="0" xfId="3" applyFill="1" applyBorder="1" applyAlignment="1" applyProtection="1">
      <alignment horizontal="center"/>
      <protection hidden="1"/>
    </xf>
    <xf numFmtId="0" fontId="9" fillId="0" borderId="0" xfId="3" applyBorder="1" applyAlignment="1" applyProtection="1">
      <alignment horizontal="center"/>
      <protection hidden="1"/>
    </xf>
    <xf numFmtId="0" fontId="9" fillId="0" borderId="0" xfId="3" applyAlignment="1" applyProtection="1">
      <alignment horizontal="center"/>
      <protection hidden="1"/>
    </xf>
    <xf numFmtId="0" fontId="22" fillId="4" borderId="1" xfId="0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22" fillId="4" borderId="2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0" fontId="9" fillId="0" borderId="0" xfId="3" applyFill="1" applyBorder="1" applyAlignment="1" applyProtection="1">
      <alignment horizontal="left"/>
      <protection hidden="1"/>
    </xf>
    <xf numFmtId="0" fontId="9" fillId="0" borderId="0" xfId="3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</cellXfs>
  <cellStyles count="4">
    <cellStyle name="Hyperlink" xfId="3" builtinId="8"/>
    <cellStyle name="Normal" xfId="0" builtinId="0"/>
    <cellStyle name="Normal_test_mults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3'!$Y$5</c:f>
          <c:strCache>
            <c:ptCount val="1"/>
            <c:pt idx="0">
              <c:v>Distribution of waits from receipt of an urgent referral with a suspicion of cancer to first cancer treatment
 by Cancer Type for 01 October 2016 - 31 December 2016</c:v>
            </c:pt>
          </c:strCache>
        </c:strRef>
      </c:tx>
      <c:layout>
        <c:manualLayout>
          <c:xMode val="edge"/>
          <c:yMode val="edge"/>
          <c:x val="0.15157894736842151"/>
          <c:y val="1.951219512195122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5789473684210522E-2"/>
          <c:y val="0.15934984652859327"/>
          <c:w val="0.87368421052631795"/>
          <c:h val="0.53333418021814649"/>
        </c:manualLayout>
      </c:layout>
      <c:barChart>
        <c:barDir val="col"/>
        <c:grouping val="stacked"/>
        <c:ser>
          <c:idx val="0"/>
          <c:order val="0"/>
          <c:tx>
            <c:strRef>
              <c:f>'Charts 3'!$Z$7</c:f>
              <c:strCache>
                <c:ptCount val="1"/>
                <c:pt idx="0">
                  <c:v>0-20 days</c:v>
                </c:pt>
              </c:strCache>
            </c:strRef>
          </c:tx>
          <c:spPr>
            <a:solidFill>
              <a:srgbClr val="9999FF"/>
            </a:solidFill>
            <a:ln w="25400">
              <a:noFill/>
            </a:ln>
          </c:spPr>
          <c:cat>
            <c:strRef>
              <c:f>'Charts 3'!$Y$8:$Y$24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3'!$Z$8:$Z$24</c:f>
              <c:numCache>
                <c:formatCode>0%</c:formatCode>
                <c:ptCount val="17"/>
                <c:pt idx="0">
                  <c:v>0.20528580208973571</c:v>
                </c:pt>
                <c:pt idx="1">
                  <c:v>6.9662921348314602E-2</c:v>
                </c:pt>
                <c:pt idx="2">
                  <c:v>6.236559139784946E-2</c:v>
                </c:pt>
                <c:pt idx="3">
                  <c:v>7.7647058823529416E-2</c:v>
                </c:pt>
                <c:pt idx="4">
                  <c:v>0.3783783783783784</c:v>
                </c:pt>
                <c:pt idx="5">
                  <c:v>0.11764705882352941</c:v>
                </c:pt>
                <c:pt idx="6">
                  <c:v>0.6</c:v>
                </c:pt>
                <c:pt idx="7">
                  <c:v>0.2618556701030928</c:v>
                </c:pt>
                <c:pt idx="8">
                  <c:v>0.32328767123287672</c:v>
                </c:pt>
                <c:pt idx="9">
                  <c:v>7.4999999999999997E-2</c:v>
                </c:pt>
                <c:pt idx="10">
                  <c:v>7.874015748031496E-2</c:v>
                </c:pt>
                <c:pt idx="11">
                  <c:v>0.24577861163227016</c:v>
                </c:pt>
                <c:pt idx="12">
                  <c:v>0.30392156862745096</c:v>
                </c:pt>
                <c:pt idx="13">
                  <c:v>0.38095238095238093</c:v>
                </c:pt>
                <c:pt idx="14">
                  <c:v>0.14473684210526316</c:v>
                </c:pt>
                <c:pt idx="15">
                  <c:v>0.38738738738738737</c:v>
                </c:pt>
                <c:pt idx="16">
                  <c:v>0.19266055045871561</c:v>
                </c:pt>
              </c:numCache>
            </c:numRef>
          </c:val>
        </c:ser>
        <c:ser>
          <c:idx val="1"/>
          <c:order val="1"/>
          <c:tx>
            <c:strRef>
              <c:f>'Charts 3'!$AA$7</c:f>
              <c:strCache>
                <c:ptCount val="1"/>
                <c:pt idx="0">
                  <c:v>21-41 days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cat>
            <c:strRef>
              <c:f>'Charts 3'!$Y$8:$Y$24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3'!$AA$8:$AA$24</c:f>
              <c:numCache>
                <c:formatCode>0%</c:formatCode>
                <c:ptCount val="17"/>
                <c:pt idx="0">
                  <c:v>0.31468961278426549</c:v>
                </c:pt>
                <c:pt idx="1">
                  <c:v>0.47303370786516852</c:v>
                </c:pt>
                <c:pt idx="2">
                  <c:v>0.45591397849462367</c:v>
                </c:pt>
                <c:pt idx="3">
                  <c:v>0.49176470588235294</c:v>
                </c:pt>
                <c:pt idx="4">
                  <c:v>0.1891891891891892</c:v>
                </c:pt>
                <c:pt idx="5">
                  <c:v>0.11764705882352941</c:v>
                </c:pt>
                <c:pt idx="6">
                  <c:v>0.25</c:v>
                </c:pt>
                <c:pt idx="7">
                  <c:v>0.18144329896907216</c:v>
                </c:pt>
                <c:pt idx="8">
                  <c:v>0.21095890410958903</c:v>
                </c:pt>
                <c:pt idx="9">
                  <c:v>9.166666666666666E-2</c:v>
                </c:pt>
                <c:pt idx="10">
                  <c:v>0.23622047244094488</c:v>
                </c:pt>
                <c:pt idx="11">
                  <c:v>0.28705440900562851</c:v>
                </c:pt>
                <c:pt idx="12">
                  <c:v>0.30392156862745096</c:v>
                </c:pt>
                <c:pt idx="13">
                  <c:v>0.16666666666666666</c:v>
                </c:pt>
                <c:pt idx="14">
                  <c:v>0.39473684210526316</c:v>
                </c:pt>
                <c:pt idx="15">
                  <c:v>0.29429429429429427</c:v>
                </c:pt>
                <c:pt idx="16">
                  <c:v>0.26605504587155965</c:v>
                </c:pt>
              </c:numCache>
            </c:numRef>
          </c:val>
        </c:ser>
        <c:ser>
          <c:idx val="2"/>
          <c:order val="2"/>
          <c:tx>
            <c:strRef>
              <c:f>'Charts 3'!$AB$7</c:f>
              <c:strCache>
                <c:ptCount val="1"/>
                <c:pt idx="0">
                  <c:v>42-62 days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cat>
            <c:strRef>
              <c:f>'Charts 3'!$Y$8:$Y$24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3'!$AB$8:$AB$24</c:f>
              <c:numCache>
                <c:formatCode>0%</c:formatCode>
                <c:ptCount val="17"/>
                <c:pt idx="0">
                  <c:v>0.35464044253226795</c:v>
                </c:pt>
                <c:pt idx="1">
                  <c:v>0.40561797752808987</c:v>
                </c:pt>
                <c:pt idx="2">
                  <c:v>0.43225806451612903</c:v>
                </c:pt>
                <c:pt idx="3">
                  <c:v>0.37647058823529411</c:v>
                </c:pt>
                <c:pt idx="4">
                  <c:v>0.21621621621621623</c:v>
                </c:pt>
                <c:pt idx="5">
                  <c:v>0.35294117647058826</c:v>
                </c:pt>
                <c:pt idx="6">
                  <c:v>0.1</c:v>
                </c:pt>
                <c:pt idx="7">
                  <c:v>0.39793814432989688</c:v>
                </c:pt>
                <c:pt idx="8">
                  <c:v>0.32602739726027397</c:v>
                </c:pt>
                <c:pt idx="9">
                  <c:v>0.6166666666666667</c:v>
                </c:pt>
                <c:pt idx="10">
                  <c:v>0.51181102362204722</c:v>
                </c:pt>
                <c:pt idx="11">
                  <c:v>0.37148217636022512</c:v>
                </c:pt>
                <c:pt idx="12">
                  <c:v>0.26470588235294118</c:v>
                </c:pt>
                <c:pt idx="13">
                  <c:v>0.34126984126984128</c:v>
                </c:pt>
                <c:pt idx="14">
                  <c:v>0.40789473684210525</c:v>
                </c:pt>
                <c:pt idx="15">
                  <c:v>0.21321321321321321</c:v>
                </c:pt>
                <c:pt idx="16">
                  <c:v>0.28807339449541286</c:v>
                </c:pt>
              </c:numCache>
            </c:numRef>
          </c:val>
        </c:ser>
        <c:ser>
          <c:idx val="3"/>
          <c:order val="3"/>
          <c:tx>
            <c:strRef>
              <c:f>'Charts 3'!$AC$7</c:f>
              <c:strCache>
                <c:ptCount val="1"/>
                <c:pt idx="0">
                  <c:v>63-83 days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cat>
            <c:strRef>
              <c:f>'Charts 3'!$Y$8:$Y$24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3'!$AC$8:$AC$24</c:f>
              <c:numCache>
                <c:formatCode>0%</c:formatCode>
                <c:ptCount val="17"/>
                <c:pt idx="0">
                  <c:v>7.4984634296250768E-2</c:v>
                </c:pt>
                <c:pt idx="1">
                  <c:v>4.3820224719101124E-2</c:v>
                </c:pt>
                <c:pt idx="2">
                  <c:v>3.870967741935484E-2</c:v>
                </c:pt>
                <c:pt idx="3">
                  <c:v>4.9411764705882349E-2</c:v>
                </c:pt>
                <c:pt idx="4">
                  <c:v>0.16216216216216217</c:v>
                </c:pt>
                <c:pt idx="5">
                  <c:v>0.35294117647058826</c:v>
                </c:pt>
                <c:pt idx="6">
                  <c:v>0</c:v>
                </c:pt>
                <c:pt idx="7">
                  <c:v>9.8969072164948449E-2</c:v>
                </c:pt>
                <c:pt idx="8">
                  <c:v>8.4931506849315067E-2</c:v>
                </c:pt>
                <c:pt idx="9">
                  <c:v>0.14166666666666666</c:v>
                </c:pt>
                <c:pt idx="10">
                  <c:v>0.14960629921259844</c:v>
                </c:pt>
                <c:pt idx="11">
                  <c:v>8.0675422138836772E-2</c:v>
                </c:pt>
                <c:pt idx="12">
                  <c:v>7.8431372549019607E-2</c:v>
                </c:pt>
                <c:pt idx="13">
                  <c:v>7.9365079365079361E-2</c:v>
                </c:pt>
                <c:pt idx="14">
                  <c:v>5.2631578947368418E-2</c:v>
                </c:pt>
                <c:pt idx="15">
                  <c:v>6.006006006006006E-2</c:v>
                </c:pt>
                <c:pt idx="16">
                  <c:v>8.6238532110091748E-2</c:v>
                </c:pt>
              </c:numCache>
            </c:numRef>
          </c:val>
        </c:ser>
        <c:ser>
          <c:idx val="4"/>
          <c:order val="4"/>
          <c:tx>
            <c:strRef>
              <c:f>'Charts 3'!$AD$7</c:f>
              <c:strCache>
                <c:ptCount val="1"/>
                <c:pt idx="0">
                  <c:v>84 days or more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'Charts 3'!$Y$8:$Y$24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3'!$AD$8:$AD$24</c:f>
              <c:numCache>
                <c:formatCode>0%</c:formatCode>
                <c:ptCount val="17"/>
                <c:pt idx="0">
                  <c:v>5.0399508297480022E-2</c:v>
                </c:pt>
                <c:pt idx="1">
                  <c:v>7.8651685393258432E-3</c:v>
                </c:pt>
                <c:pt idx="2">
                  <c:v>1.0752688172043012E-2</c:v>
                </c:pt>
                <c:pt idx="3">
                  <c:v>4.7058823529411761E-3</c:v>
                </c:pt>
                <c:pt idx="4">
                  <c:v>5.4054054054054057E-2</c:v>
                </c:pt>
                <c:pt idx="5">
                  <c:v>5.8823529411764705E-2</c:v>
                </c:pt>
                <c:pt idx="6">
                  <c:v>0.05</c:v>
                </c:pt>
                <c:pt idx="7">
                  <c:v>5.9793814432989693E-2</c:v>
                </c:pt>
                <c:pt idx="8">
                  <c:v>5.4794520547945202E-2</c:v>
                </c:pt>
                <c:pt idx="9">
                  <c:v>7.4999999999999997E-2</c:v>
                </c:pt>
                <c:pt idx="10">
                  <c:v>2.3622047244094488E-2</c:v>
                </c:pt>
                <c:pt idx="11">
                  <c:v>1.50093808630394E-2</c:v>
                </c:pt>
                <c:pt idx="12">
                  <c:v>4.9019607843137254E-2</c:v>
                </c:pt>
                <c:pt idx="13">
                  <c:v>3.1746031746031744E-2</c:v>
                </c:pt>
                <c:pt idx="14">
                  <c:v>0</c:v>
                </c:pt>
                <c:pt idx="15">
                  <c:v>4.5045045045045043E-2</c:v>
                </c:pt>
                <c:pt idx="16">
                  <c:v>0.16697247706422019</c:v>
                </c:pt>
              </c:numCache>
            </c:numRef>
          </c:val>
        </c:ser>
        <c:gapWidth val="80"/>
        <c:overlap val="100"/>
        <c:axId val="582501888"/>
        <c:axId val="582503808"/>
      </c:barChart>
      <c:catAx>
        <c:axId val="582501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8736842105263312"/>
              <c:y val="0.873172097390265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2503808"/>
        <c:crosses val="autoZero"/>
        <c:auto val="1"/>
        <c:lblAlgn val="ctr"/>
        <c:lblOffset val="100"/>
        <c:tickLblSkip val="1"/>
        <c:tickMarkSkip val="1"/>
      </c:catAx>
      <c:valAx>
        <c:axId val="582503808"/>
        <c:scaling>
          <c:orientation val="minMax"/>
          <c:max val="1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% eligible referrals started treatment </a:t>
                </a:r>
              </a:p>
            </c:rich>
          </c:tx>
          <c:layout>
            <c:manualLayout>
              <c:xMode val="edge"/>
              <c:yMode val="edge"/>
              <c:x val="1.7894736842105262E-2"/>
              <c:y val="0.20325237394106224"/>
            </c:manualLayout>
          </c:layout>
          <c:spPr>
            <a:noFill/>
            <a:ln w="25400">
              <a:noFill/>
            </a:ln>
          </c:spPr>
        </c:title>
        <c:numFmt formatCode="0%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25018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789473684210531"/>
          <c:y val="0.92520478842583698"/>
          <c:w val="0.43578947368421211"/>
          <c:h val="3.41463414634146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4</xdr:row>
      <xdr:rowOff>76200</xdr:rowOff>
    </xdr:from>
    <xdr:to>
      <xdr:col>15</xdr:col>
      <xdr:colOff>9525</xdr:colOff>
      <xdr:row>40</xdr:row>
      <xdr:rowOff>104775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0.00526</cdr:x>
      <cdr:y>0.00812</cdr:y>
    </cdr:from>
    <cdr:to>
      <cdr:x>0.07996</cdr:x>
      <cdr:y>0.091</cdr:y>
    </cdr:to>
    <cdr:sp macro="" textlink="">
      <cdr:nvSpPr>
        <cdr:cNvPr id="24474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76708" cy="4863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0.18386</cdr:x>
      <cdr:y>0.10403</cdr:y>
    </cdr:from>
    <cdr:to>
      <cdr:x>0.66129</cdr:x>
      <cdr:y>0.1574</cdr:y>
    </cdr:to>
    <cdr:sp macro="" textlink="">
      <cdr:nvSpPr>
        <cdr:cNvPr id="24475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626" y="613585"/>
          <a:ext cx="4324660" cy="313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62%20Day%20Publication%20-%20TEMPLATE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2_Sep2011\Finalised%20Publication%20Tables\Figure_1_qtr2_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1 Contents and Notes"/>
      <sheetName val="1a Contents and Notes"/>
      <sheetName val="1a (D) Contents and Notes"/>
      <sheetName val="1b Contents and Notes"/>
      <sheetName val="1b (D) Contents and Notes"/>
      <sheetName val="1c Contents and Notes"/>
      <sheetName val="1d Contents and Notes"/>
      <sheetName val="3 Contents and Notes"/>
      <sheetName val="5 Contents and Notes"/>
      <sheetName val="Figure 1"/>
      <sheetName val="Figure 1 (2)"/>
      <sheetName val="Table 1a"/>
      <sheetName val="Table 1a (D)"/>
      <sheetName val="Charts 1a"/>
      <sheetName val="Charts 1a (2)"/>
      <sheetName val="Table 1b"/>
      <sheetName val="Table 1b (D)"/>
      <sheetName val="Charts 1b"/>
      <sheetName val="Charts 1b (2)"/>
      <sheetName val="Table 1c"/>
      <sheetName val="Charts 1c"/>
      <sheetName val="Table 1d"/>
      <sheetName val="Charts 1d"/>
      <sheetName val="Table 3"/>
      <sheetName val="Charts 3"/>
      <sheetName val="Charts 3 (2)"/>
      <sheetName val="Table 5"/>
      <sheetName val="Charts 5"/>
      <sheetName val="Charts 5 (2)"/>
      <sheetName val="Lookup"/>
      <sheetName val="Chart_data"/>
      <sheetName val="EligRef"/>
      <sheetName val="Error Report"/>
      <sheetName val="With62"/>
      <sheetName val="Max"/>
      <sheetName val="Median"/>
      <sheetName val="90th"/>
      <sheetName val="percent62"/>
      <sheetName val="percent62_ALL"/>
      <sheetName val="No. Breaches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F1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F1"/>
    </sheetNames>
    <sheetDataSet>
      <sheetData sheetId="0"/>
      <sheetData sheetId="1">
        <row r="14">
          <cell r="G14">
            <v>42369</v>
          </cell>
        </row>
        <row r="28">
          <cell r="C28" t="str">
            <v>\\Stats\waittime\Cancer\Publication\Reporting\1stdraftTable_3_qtr4_2016.xlsx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2">
          <cell r="J2">
            <v>0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Figure 1"/>
      <sheetName val="Working"/>
      <sheetName val="Lookup"/>
      <sheetName val="Graph"/>
    </sheetNames>
    <sheetDataSet>
      <sheetData sheetId="0"/>
      <sheetData sheetId="1"/>
      <sheetData sheetId="2">
        <row r="1">
          <cell r="A1" t="str">
            <v>Quarter-Year-Wait</v>
          </cell>
          <cell r="B1" t="str">
            <v>count</v>
          </cell>
          <cell r="C1" t="str">
            <v>Quarter-Year</v>
          </cell>
          <cell r="D1" t="str">
            <v>Wait (days)</v>
          </cell>
          <cell r="E1" t="str">
            <v>n</v>
          </cell>
          <cell r="F1" t="str">
            <v>%</v>
          </cell>
          <cell r="G1" t="str">
            <v>cumulative</v>
          </cell>
          <cell r="H1" t="str">
            <v>CF</v>
          </cell>
          <cell r="I1" t="str">
            <v>1-CF</v>
          </cell>
          <cell r="J1" t="str">
            <v>target</v>
          </cell>
        </row>
        <row r="2">
          <cell r="A2" t="str">
            <v>Jan-Mar 20101</v>
          </cell>
          <cell r="B2">
            <v>1</v>
          </cell>
          <cell r="C2" t="str">
            <v>Jan-Mar 2010</v>
          </cell>
          <cell r="D2">
            <v>0</v>
          </cell>
          <cell r="E2">
            <v>28</v>
          </cell>
          <cell r="F2">
            <v>1.4830508474576272E-2</v>
          </cell>
          <cell r="G2">
            <v>28</v>
          </cell>
          <cell r="H2">
            <v>1.4830508474576272E-2</v>
          </cell>
          <cell r="I2">
            <v>0.98516949152542377</v>
          </cell>
          <cell r="J2">
            <v>0.95</v>
          </cell>
        </row>
        <row r="3">
          <cell r="A3" t="str">
            <v>Jan-Mar 20102</v>
          </cell>
          <cell r="B3">
            <v>2</v>
          </cell>
          <cell r="C3" t="str">
            <v>Jan-Mar 2010</v>
          </cell>
          <cell r="D3">
            <v>1</v>
          </cell>
          <cell r="E3">
            <v>24</v>
          </cell>
          <cell r="F3">
            <v>1.2711864406779662E-2</v>
          </cell>
          <cell r="G3">
            <v>52</v>
          </cell>
          <cell r="H3">
            <v>2.7542372881355932E-2</v>
          </cell>
          <cell r="I3">
            <v>0.97245762711864403</v>
          </cell>
          <cell r="J3">
            <v>0.95</v>
          </cell>
        </row>
        <row r="4">
          <cell r="A4" t="str">
            <v>Jan-Mar 20103</v>
          </cell>
          <cell r="B4">
            <v>3</v>
          </cell>
          <cell r="C4" t="str">
            <v>Jan-Mar 2010</v>
          </cell>
          <cell r="D4">
            <v>2</v>
          </cell>
          <cell r="E4">
            <v>19</v>
          </cell>
          <cell r="F4">
            <v>1.0063559322033898E-2</v>
          </cell>
          <cell r="G4">
            <v>71</v>
          </cell>
          <cell r="H4">
            <v>3.7605932203389827E-2</v>
          </cell>
          <cell r="I4">
            <v>0.96239406779661019</v>
          </cell>
          <cell r="J4">
            <v>0.95</v>
          </cell>
        </row>
        <row r="5">
          <cell r="A5" t="str">
            <v>Jan-Mar 20104</v>
          </cell>
          <cell r="B5">
            <v>4</v>
          </cell>
          <cell r="C5" t="str">
            <v>Jan-Mar 2010</v>
          </cell>
          <cell r="D5">
            <v>3</v>
          </cell>
          <cell r="E5">
            <v>16</v>
          </cell>
          <cell r="F5">
            <v>8.4745762711864406E-3</v>
          </cell>
          <cell r="G5">
            <v>87</v>
          </cell>
          <cell r="H5">
            <v>4.6080508474576273E-2</v>
          </cell>
          <cell r="I5">
            <v>0.95391949152542377</v>
          </cell>
          <cell r="J5">
            <v>0.95</v>
          </cell>
        </row>
        <row r="6">
          <cell r="A6" t="str">
            <v>Jan-Mar 20105</v>
          </cell>
          <cell r="B6">
            <v>5</v>
          </cell>
          <cell r="C6" t="str">
            <v>Jan-Mar 2010</v>
          </cell>
          <cell r="D6">
            <v>4</v>
          </cell>
          <cell r="E6">
            <v>21</v>
          </cell>
          <cell r="F6">
            <v>1.1122881355932203E-2</v>
          </cell>
          <cell r="G6">
            <v>108</v>
          </cell>
          <cell r="H6">
            <v>5.7203389830508475E-2</v>
          </cell>
          <cell r="I6">
            <v>0.94279661016949157</v>
          </cell>
          <cell r="J6">
            <v>0.95</v>
          </cell>
        </row>
        <row r="7">
          <cell r="A7" t="str">
            <v>Jan-Mar 20106</v>
          </cell>
          <cell r="B7">
            <v>6</v>
          </cell>
          <cell r="C7" t="str">
            <v>Jan-Mar 2010</v>
          </cell>
          <cell r="D7">
            <v>5</v>
          </cell>
          <cell r="E7">
            <v>18</v>
          </cell>
          <cell r="F7">
            <v>9.5338983050847464E-3</v>
          </cell>
          <cell r="G7">
            <v>126</v>
          </cell>
          <cell r="H7">
            <v>6.6737288135593223E-2</v>
          </cell>
          <cell r="I7">
            <v>0.93326271186440679</v>
          </cell>
          <cell r="J7">
            <v>0.95</v>
          </cell>
        </row>
        <row r="8">
          <cell r="A8" t="str">
            <v>Jan-Mar 20107</v>
          </cell>
          <cell r="B8">
            <v>7</v>
          </cell>
          <cell r="C8" t="str">
            <v>Jan-Mar 2010</v>
          </cell>
          <cell r="D8">
            <v>6</v>
          </cell>
          <cell r="E8">
            <v>19</v>
          </cell>
          <cell r="F8">
            <v>1.0063559322033898E-2</v>
          </cell>
          <cell r="G8">
            <v>145</v>
          </cell>
          <cell r="H8">
            <v>7.6800847457627122E-2</v>
          </cell>
          <cell r="I8">
            <v>0.92319915254237284</v>
          </cell>
          <cell r="J8">
            <v>0.95</v>
          </cell>
        </row>
        <row r="9">
          <cell r="A9" t="str">
            <v>Jan-Mar 20108</v>
          </cell>
          <cell r="B9">
            <v>8</v>
          </cell>
          <cell r="C9" t="str">
            <v>Jan-Mar 2010</v>
          </cell>
          <cell r="D9">
            <v>7</v>
          </cell>
          <cell r="E9">
            <v>27</v>
          </cell>
          <cell r="F9">
            <v>1.4300847457627119E-2</v>
          </cell>
          <cell r="G9">
            <v>172</v>
          </cell>
          <cell r="H9">
            <v>9.110169491525423E-2</v>
          </cell>
          <cell r="I9">
            <v>0.90889830508474578</v>
          </cell>
          <cell r="J9">
            <v>0.95</v>
          </cell>
        </row>
        <row r="10">
          <cell r="A10" t="str">
            <v>Jan-Mar 20109</v>
          </cell>
          <cell r="B10">
            <v>9</v>
          </cell>
          <cell r="C10" t="str">
            <v>Jan-Mar 2010</v>
          </cell>
          <cell r="D10">
            <v>8</v>
          </cell>
          <cell r="E10">
            <v>26</v>
          </cell>
          <cell r="F10">
            <v>1.3771186440677966E-2</v>
          </cell>
          <cell r="G10">
            <v>198</v>
          </cell>
          <cell r="H10">
            <v>0.1048728813559322</v>
          </cell>
          <cell r="I10">
            <v>0.8951271186440678</v>
          </cell>
          <cell r="J10">
            <v>0.95</v>
          </cell>
        </row>
        <row r="11">
          <cell r="A11" t="str">
            <v>Jan-Mar 201010</v>
          </cell>
          <cell r="B11">
            <v>10</v>
          </cell>
          <cell r="C11" t="str">
            <v>Jan-Mar 2010</v>
          </cell>
          <cell r="D11">
            <v>9</v>
          </cell>
          <cell r="E11">
            <v>24</v>
          </cell>
          <cell r="F11">
            <v>1.2711864406779662E-2</v>
          </cell>
          <cell r="G11">
            <v>222</v>
          </cell>
          <cell r="H11">
            <v>0.11758474576271187</v>
          </cell>
          <cell r="I11">
            <v>0.88241525423728817</v>
          </cell>
          <cell r="J11">
            <v>0.95</v>
          </cell>
        </row>
        <row r="12">
          <cell r="A12" t="str">
            <v>Jan-Mar 201011</v>
          </cell>
          <cell r="B12">
            <v>11</v>
          </cell>
          <cell r="C12" t="str">
            <v>Jan-Mar 2010</v>
          </cell>
          <cell r="D12">
            <v>10</v>
          </cell>
          <cell r="E12">
            <v>30</v>
          </cell>
          <cell r="F12">
            <v>1.5889830508474576E-2</v>
          </cell>
          <cell r="G12">
            <v>252</v>
          </cell>
          <cell r="H12">
            <v>0.13347457627118645</v>
          </cell>
          <cell r="I12">
            <v>0.86652542372881358</v>
          </cell>
          <cell r="J12">
            <v>0.95</v>
          </cell>
        </row>
        <row r="13">
          <cell r="A13" t="str">
            <v>Jan-Mar 201012</v>
          </cell>
          <cell r="B13">
            <v>12</v>
          </cell>
          <cell r="C13" t="str">
            <v>Jan-Mar 2010</v>
          </cell>
          <cell r="D13">
            <v>11</v>
          </cell>
          <cell r="E13">
            <v>27</v>
          </cell>
          <cell r="F13">
            <v>1.4300847457627119E-2</v>
          </cell>
          <cell r="G13">
            <v>279</v>
          </cell>
          <cell r="H13">
            <v>0.14777542372881355</v>
          </cell>
          <cell r="I13">
            <v>0.85222457627118642</v>
          </cell>
          <cell r="J13">
            <v>0.95</v>
          </cell>
        </row>
        <row r="14">
          <cell r="A14" t="str">
            <v>Jan-Mar 201013</v>
          </cell>
          <cell r="B14">
            <v>13</v>
          </cell>
          <cell r="C14" t="str">
            <v>Jan-Mar 2010</v>
          </cell>
          <cell r="D14">
            <v>12</v>
          </cell>
          <cell r="E14">
            <v>26</v>
          </cell>
          <cell r="F14">
            <v>1.3771186440677966E-2</v>
          </cell>
          <cell r="G14">
            <v>305</v>
          </cell>
          <cell r="H14">
            <v>0.16154661016949154</v>
          </cell>
          <cell r="I14">
            <v>0.83845338983050843</v>
          </cell>
          <cell r="J14">
            <v>0.95</v>
          </cell>
        </row>
        <row r="15">
          <cell r="A15" t="str">
            <v>Jan-Mar 201014</v>
          </cell>
          <cell r="B15">
            <v>14</v>
          </cell>
          <cell r="C15" t="str">
            <v>Jan-Mar 2010</v>
          </cell>
          <cell r="D15">
            <v>13</v>
          </cell>
          <cell r="E15">
            <v>31</v>
          </cell>
          <cell r="F15">
            <v>1.641949152542373E-2</v>
          </cell>
          <cell r="G15">
            <v>336</v>
          </cell>
          <cell r="H15">
            <v>0.17796610169491525</v>
          </cell>
          <cell r="I15">
            <v>0.82203389830508478</v>
          </cell>
          <cell r="J15">
            <v>0.95</v>
          </cell>
        </row>
        <row r="16">
          <cell r="A16" t="str">
            <v>Jan-Mar 201015</v>
          </cell>
          <cell r="B16">
            <v>15</v>
          </cell>
          <cell r="C16" t="str">
            <v>Jan-Mar 2010</v>
          </cell>
          <cell r="D16">
            <v>14</v>
          </cell>
          <cell r="E16">
            <v>38</v>
          </cell>
          <cell r="F16">
            <v>2.0127118644067795E-2</v>
          </cell>
          <cell r="G16">
            <v>374</v>
          </cell>
          <cell r="H16">
            <v>0.19809322033898305</v>
          </cell>
          <cell r="I16">
            <v>0.80190677966101698</v>
          </cell>
          <cell r="J16">
            <v>0.95</v>
          </cell>
        </row>
        <row r="17">
          <cell r="A17" t="str">
            <v>Jan-Mar 201016</v>
          </cell>
          <cell r="B17">
            <v>16</v>
          </cell>
          <cell r="C17" t="str">
            <v>Jan-Mar 2010</v>
          </cell>
          <cell r="D17">
            <v>15</v>
          </cell>
          <cell r="E17">
            <v>28</v>
          </cell>
          <cell r="F17">
            <v>1.4830508474576272E-2</v>
          </cell>
          <cell r="G17">
            <v>402</v>
          </cell>
          <cell r="H17">
            <v>0.21292372881355931</v>
          </cell>
          <cell r="I17">
            <v>0.78707627118644075</v>
          </cell>
          <cell r="J17">
            <v>0.95</v>
          </cell>
        </row>
        <row r="18">
          <cell r="A18" t="str">
            <v>Jan-Mar 201017</v>
          </cell>
          <cell r="B18">
            <v>17</v>
          </cell>
          <cell r="C18" t="str">
            <v>Jan-Mar 2010</v>
          </cell>
          <cell r="D18">
            <v>16</v>
          </cell>
          <cell r="E18">
            <v>36</v>
          </cell>
          <cell r="F18">
            <v>1.9067796610169493E-2</v>
          </cell>
          <cell r="G18">
            <v>438</v>
          </cell>
          <cell r="H18">
            <v>0.23199152542372881</v>
          </cell>
          <cell r="I18">
            <v>0.76800847457627119</v>
          </cell>
          <cell r="J18">
            <v>0.95</v>
          </cell>
        </row>
        <row r="19">
          <cell r="A19" t="str">
            <v>Jan-Mar 201018</v>
          </cell>
          <cell r="B19">
            <v>18</v>
          </cell>
          <cell r="C19" t="str">
            <v>Jan-Mar 2010</v>
          </cell>
          <cell r="D19">
            <v>17</v>
          </cell>
          <cell r="E19">
            <v>26</v>
          </cell>
          <cell r="F19">
            <v>1.3771186440677966E-2</v>
          </cell>
          <cell r="G19">
            <v>464</v>
          </cell>
          <cell r="H19">
            <v>0.24576271186440679</v>
          </cell>
          <cell r="I19">
            <v>0.75423728813559321</v>
          </cell>
          <cell r="J19">
            <v>0.95</v>
          </cell>
        </row>
        <row r="20">
          <cell r="A20" t="str">
            <v>Jan-Mar 201019</v>
          </cell>
          <cell r="B20">
            <v>19</v>
          </cell>
          <cell r="C20" t="str">
            <v>Jan-Mar 2010</v>
          </cell>
          <cell r="D20">
            <v>18</v>
          </cell>
          <cell r="E20">
            <v>29</v>
          </cell>
          <cell r="F20">
            <v>1.5360169491525424E-2</v>
          </cell>
          <cell r="G20">
            <v>493</v>
          </cell>
          <cell r="H20">
            <v>0.2611228813559322</v>
          </cell>
          <cell r="I20">
            <v>0.7388771186440678</v>
          </cell>
          <cell r="J20">
            <v>0.95</v>
          </cell>
        </row>
        <row r="21">
          <cell r="A21" t="str">
            <v>Jan-Mar 201020</v>
          </cell>
          <cell r="B21">
            <v>20</v>
          </cell>
          <cell r="C21" t="str">
            <v>Jan-Mar 2010</v>
          </cell>
          <cell r="D21">
            <v>19</v>
          </cell>
          <cell r="E21">
            <v>30</v>
          </cell>
          <cell r="F21">
            <v>1.5889830508474576E-2</v>
          </cell>
          <cell r="G21">
            <v>523</v>
          </cell>
          <cell r="H21">
            <v>0.27701271186440679</v>
          </cell>
          <cell r="I21">
            <v>0.72298728813559321</v>
          </cell>
          <cell r="J21">
            <v>0.95</v>
          </cell>
        </row>
        <row r="22">
          <cell r="A22" t="str">
            <v>Jan-Mar 201021</v>
          </cell>
          <cell r="B22">
            <v>21</v>
          </cell>
          <cell r="C22" t="str">
            <v>Jan-Mar 2010</v>
          </cell>
          <cell r="D22">
            <v>20</v>
          </cell>
          <cell r="E22">
            <v>28</v>
          </cell>
          <cell r="F22">
            <v>1.4830508474576272E-2</v>
          </cell>
          <cell r="G22">
            <v>551</v>
          </cell>
          <cell r="H22">
            <v>0.29184322033898308</v>
          </cell>
          <cell r="I22">
            <v>0.70815677966101687</v>
          </cell>
          <cell r="J22">
            <v>0.95</v>
          </cell>
        </row>
        <row r="23">
          <cell r="A23" t="str">
            <v>Jan-Mar 201022</v>
          </cell>
          <cell r="B23">
            <v>22</v>
          </cell>
          <cell r="C23" t="str">
            <v>Jan-Mar 2010</v>
          </cell>
          <cell r="D23">
            <v>21</v>
          </cell>
          <cell r="E23">
            <v>32</v>
          </cell>
          <cell r="F23">
            <v>1.6949152542372881E-2</v>
          </cell>
          <cell r="G23">
            <v>583</v>
          </cell>
          <cell r="H23">
            <v>0.30879237288135591</v>
          </cell>
          <cell r="I23">
            <v>0.69120762711864403</v>
          </cell>
          <cell r="J23">
            <v>0.95</v>
          </cell>
        </row>
        <row r="24">
          <cell r="A24" t="str">
            <v>Jan-Mar 201023</v>
          </cell>
          <cell r="B24">
            <v>23</v>
          </cell>
          <cell r="C24" t="str">
            <v>Jan-Mar 2010</v>
          </cell>
          <cell r="D24">
            <v>22</v>
          </cell>
          <cell r="E24">
            <v>34</v>
          </cell>
          <cell r="F24">
            <v>1.8008474576271187E-2</v>
          </cell>
          <cell r="G24">
            <v>617</v>
          </cell>
          <cell r="H24">
            <v>0.32680084745762711</v>
          </cell>
          <cell r="I24">
            <v>0.67319915254237284</v>
          </cell>
          <cell r="J24">
            <v>0.95</v>
          </cell>
        </row>
        <row r="25">
          <cell r="A25" t="str">
            <v>Jan-Mar 201024</v>
          </cell>
          <cell r="B25">
            <v>24</v>
          </cell>
          <cell r="C25" t="str">
            <v>Jan-Mar 2010</v>
          </cell>
          <cell r="D25">
            <v>23</v>
          </cell>
          <cell r="E25">
            <v>41</v>
          </cell>
          <cell r="F25">
            <v>2.1716101694915255E-2</v>
          </cell>
          <cell r="G25">
            <v>658</v>
          </cell>
          <cell r="H25">
            <v>0.34851694915254239</v>
          </cell>
          <cell r="I25">
            <v>0.65148305084745761</v>
          </cell>
          <cell r="J25">
            <v>0.95</v>
          </cell>
        </row>
        <row r="26">
          <cell r="A26" t="str">
            <v>Jan-Mar 201025</v>
          </cell>
          <cell r="B26">
            <v>25</v>
          </cell>
          <cell r="C26" t="str">
            <v>Jan-Mar 2010</v>
          </cell>
          <cell r="D26">
            <v>24</v>
          </cell>
          <cell r="E26">
            <v>26</v>
          </cell>
          <cell r="F26">
            <v>1.3771186440677966E-2</v>
          </cell>
          <cell r="G26">
            <v>684</v>
          </cell>
          <cell r="H26">
            <v>0.36228813559322032</v>
          </cell>
          <cell r="I26">
            <v>0.63771186440677963</v>
          </cell>
          <cell r="J26">
            <v>0.95</v>
          </cell>
        </row>
        <row r="27">
          <cell r="A27" t="str">
            <v>Jan-Mar 201026</v>
          </cell>
          <cell r="B27">
            <v>26</v>
          </cell>
          <cell r="C27" t="str">
            <v>Jan-Mar 2010</v>
          </cell>
          <cell r="D27">
            <v>25</v>
          </cell>
          <cell r="E27">
            <v>25</v>
          </cell>
          <cell r="F27">
            <v>1.3241525423728813E-2</v>
          </cell>
          <cell r="G27">
            <v>709</v>
          </cell>
          <cell r="H27">
            <v>0.37552966101694918</v>
          </cell>
          <cell r="I27">
            <v>0.62447033898305082</v>
          </cell>
          <cell r="J27">
            <v>0.95</v>
          </cell>
        </row>
        <row r="28">
          <cell r="A28" t="str">
            <v>Jan-Mar 201027</v>
          </cell>
          <cell r="B28">
            <v>27</v>
          </cell>
          <cell r="C28" t="str">
            <v>Jan-Mar 2010</v>
          </cell>
          <cell r="D28">
            <v>26</v>
          </cell>
          <cell r="E28">
            <v>30</v>
          </cell>
          <cell r="F28">
            <v>1.5889830508474576E-2</v>
          </cell>
          <cell r="G28">
            <v>739</v>
          </cell>
          <cell r="H28">
            <v>0.39141949152542371</v>
          </cell>
          <cell r="I28">
            <v>0.60858050847457634</v>
          </cell>
          <cell r="J28">
            <v>0.95</v>
          </cell>
        </row>
        <row r="29">
          <cell r="A29" t="str">
            <v>Jan-Mar 201028</v>
          </cell>
          <cell r="B29">
            <v>28</v>
          </cell>
          <cell r="C29" t="str">
            <v>Jan-Mar 2010</v>
          </cell>
          <cell r="D29">
            <v>27</v>
          </cell>
          <cell r="E29">
            <v>34</v>
          </cell>
          <cell r="F29">
            <v>1.8008474576271187E-2</v>
          </cell>
          <cell r="G29">
            <v>773</v>
          </cell>
          <cell r="H29">
            <v>0.40942796610169491</v>
          </cell>
          <cell r="I29">
            <v>0.59057203389830515</v>
          </cell>
          <cell r="J29">
            <v>0.95</v>
          </cell>
        </row>
        <row r="30">
          <cell r="A30" t="str">
            <v>Jan-Mar 201029</v>
          </cell>
          <cell r="B30">
            <v>29</v>
          </cell>
          <cell r="C30" t="str">
            <v>Jan-Mar 2010</v>
          </cell>
          <cell r="D30">
            <v>28</v>
          </cell>
          <cell r="E30">
            <v>26</v>
          </cell>
          <cell r="F30">
            <v>1.3771186440677966E-2</v>
          </cell>
          <cell r="G30">
            <v>799</v>
          </cell>
          <cell r="H30">
            <v>0.42319915254237289</v>
          </cell>
          <cell r="I30">
            <v>0.57680084745762716</v>
          </cell>
          <cell r="J30">
            <v>0.95</v>
          </cell>
        </row>
        <row r="31">
          <cell r="A31" t="str">
            <v>Jan-Mar 201030</v>
          </cell>
          <cell r="B31">
            <v>30</v>
          </cell>
          <cell r="C31" t="str">
            <v>Jan-Mar 2010</v>
          </cell>
          <cell r="D31">
            <v>29</v>
          </cell>
          <cell r="E31">
            <v>36</v>
          </cell>
          <cell r="F31">
            <v>1.9067796610169493E-2</v>
          </cell>
          <cell r="G31">
            <v>835</v>
          </cell>
          <cell r="H31">
            <v>0.44226694915254239</v>
          </cell>
          <cell r="I31">
            <v>0.55773305084745761</v>
          </cell>
          <cell r="J31">
            <v>0.95</v>
          </cell>
        </row>
        <row r="32">
          <cell r="A32" t="str">
            <v>Jan-Mar 201031</v>
          </cell>
          <cell r="B32">
            <v>31</v>
          </cell>
          <cell r="C32" t="str">
            <v>Jan-Mar 2010</v>
          </cell>
          <cell r="D32">
            <v>30</v>
          </cell>
          <cell r="E32">
            <v>37</v>
          </cell>
          <cell r="F32">
            <v>1.9597457627118644E-2</v>
          </cell>
          <cell r="G32">
            <v>872</v>
          </cell>
          <cell r="H32">
            <v>0.46186440677966101</v>
          </cell>
          <cell r="I32">
            <v>0.53813559322033899</v>
          </cell>
          <cell r="J32">
            <v>0.95</v>
          </cell>
        </row>
        <row r="33">
          <cell r="A33" t="str">
            <v>Jan-Mar 201032</v>
          </cell>
          <cell r="B33">
            <v>32</v>
          </cell>
          <cell r="C33" t="str">
            <v>Jan-Mar 2010</v>
          </cell>
          <cell r="D33">
            <v>31</v>
          </cell>
          <cell r="E33">
            <v>29</v>
          </cell>
          <cell r="F33">
            <v>1.5360169491525424E-2</v>
          </cell>
          <cell r="G33">
            <v>901</v>
          </cell>
          <cell r="H33">
            <v>0.47722457627118642</v>
          </cell>
          <cell r="I33">
            <v>0.52277542372881358</v>
          </cell>
          <cell r="J33">
            <v>0.95</v>
          </cell>
        </row>
        <row r="34">
          <cell r="A34" t="str">
            <v>Jan-Mar 201033</v>
          </cell>
          <cell r="B34">
            <v>33</v>
          </cell>
          <cell r="C34" t="str">
            <v>Jan-Mar 2010</v>
          </cell>
          <cell r="D34">
            <v>32</v>
          </cell>
          <cell r="E34">
            <v>19</v>
          </cell>
          <cell r="F34">
            <v>1.0063559322033898E-2</v>
          </cell>
          <cell r="G34">
            <v>920</v>
          </cell>
          <cell r="H34">
            <v>0.48728813559322032</v>
          </cell>
          <cell r="I34">
            <v>0.51271186440677963</v>
          </cell>
          <cell r="J34">
            <v>0.95</v>
          </cell>
        </row>
        <row r="35">
          <cell r="A35" t="str">
            <v>Jan-Mar 201034</v>
          </cell>
          <cell r="B35">
            <v>34</v>
          </cell>
          <cell r="C35" t="str">
            <v>Jan-Mar 2010</v>
          </cell>
          <cell r="D35">
            <v>33</v>
          </cell>
          <cell r="E35">
            <v>29</v>
          </cell>
          <cell r="F35">
            <v>1.5360169491525424E-2</v>
          </cell>
          <cell r="G35">
            <v>949</v>
          </cell>
          <cell r="H35">
            <v>0.50264830508474578</v>
          </cell>
          <cell r="I35">
            <v>0.49735169491525422</v>
          </cell>
          <cell r="J35">
            <v>0.95</v>
          </cell>
        </row>
        <row r="36">
          <cell r="A36" t="str">
            <v>Jan-Mar 201035</v>
          </cell>
          <cell r="B36">
            <v>35</v>
          </cell>
          <cell r="C36" t="str">
            <v>Jan-Mar 2010</v>
          </cell>
          <cell r="D36">
            <v>34</v>
          </cell>
          <cell r="E36">
            <v>36</v>
          </cell>
          <cell r="F36">
            <v>1.9067796610169493E-2</v>
          </cell>
          <cell r="G36">
            <v>985</v>
          </cell>
          <cell r="H36">
            <v>0.52171610169491522</v>
          </cell>
          <cell r="I36">
            <v>0.47828389830508478</v>
          </cell>
          <cell r="J36">
            <v>0.95</v>
          </cell>
        </row>
        <row r="37">
          <cell r="A37" t="str">
            <v>Jan-Mar 201036</v>
          </cell>
          <cell r="B37">
            <v>36</v>
          </cell>
          <cell r="C37" t="str">
            <v>Jan-Mar 2010</v>
          </cell>
          <cell r="D37">
            <v>35</v>
          </cell>
          <cell r="E37">
            <v>50</v>
          </cell>
          <cell r="F37">
            <v>2.6483050847457626E-2</v>
          </cell>
          <cell r="G37">
            <v>1035</v>
          </cell>
          <cell r="H37">
            <v>0.54819915254237284</v>
          </cell>
          <cell r="I37">
            <v>0.45180084745762716</v>
          </cell>
          <cell r="J37">
            <v>0.95</v>
          </cell>
        </row>
        <row r="38">
          <cell r="A38" t="str">
            <v>Jan-Mar 201037</v>
          </cell>
          <cell r="B38">
            <v>37</v>
          </cell>
          <cell r="C38" t="str">
            <v>Jan-Mar 2010</v>
          </cell>
          <cell r="D38">
            <v>36</v>
          </cell>
          <cell r="E38">
            <v>27</v>
          </cell>
          <cell r="F38">
            <v>1.4300847457627119E-2</v>
          </cell>
          <cell r="G38">
            <v>1062</v>
          </cell>
          <cell r="H38">
            <v>0.5625</v>
          </cell>
          <cell r="I38">
            <v>0.4375</v>
          </cell>
          <cell r="J38">
            <v>0.95</v>
          </cell>
        </row>
        <row r="39">
          <cell r="A39" t="str">
            <v>Jan-Mar 201038</v>
          </cell>
          <cell r="B39">
            <v>38</v>
          </cell>
          <cell r="C39" t="str">
            <v>Jan-Mar 2010</v>
          </cell>
          <cell r="D39">
            <v>37</v>
          </cell>
          <cell r="E39">
            <v>36</v>
          </cell>
          <cell r="F39">
            <v>1.9067796610169493E-2</v>
          </cell>
          <cell r="G39">
            <v>1098</v>
          </cell>
          <cell r="H39">
            <v>0.58156779661016944</v>
          </cell>
          <cell r="I39">
            <v>0.41843220338983056</v>
          </cell>
          <cell r="J39">
            <v>0.95</v>
          </cell>
        </row>
        <row r="40">
          <cell r="A40" t="str">
            <v>Jan-Mar 201039</v>
          </cell>
          <cell r="B40">
            <v>39</v>
          </cell>
          <cell r="C40" t="str">
            <v>Jan-Mar 2010</v>
          </cell>
          <cell r="D40">
            <v>38</v>
          </cell>
          <cell r="E40">
            <v>36</v>
          </cell>
          <cell r="F40">
            <v>1.9067796610169493E-2</v>
          </cell>
          <cell r="G40">
            <v>1134</v>
          </cell>
          <cell r="H40">
            <v>0.60063559322033899</v>
          </cell>
          <cell r="I40">
            <v>0.39936440677966101</v>
          </cell>
          <cell r="J40">
            <v>0.95</v>
          </cell>
        </row>
        <row r="41">
          <cell r="A41" t="str">
            <v>Jan-Mar 201040</v>
          </cell>
          <cell r="B41">
            <v>40</v>
          </cell>
          <cell r="C41" t="str">
            <v>Jan-Mar 2010</v>
          </cell>
          <cell r="D41">
            <v>39</v>
          </cell>
          <cell r="E41">
            <v>28</v>
          </cell>
          <cell r="F41">
            <v>1.4830508474576272E-2</v>
          </cell>
          <cell r="G41">
            <v>1162</v>
          </cell>
          <cell r="H41">
            <v>0.61546610169491522</v>
          </cell>
          <cell r="I41">
            <v>0.38453389830508478</v>
          </cell>
          <cell r="J41">
            <v>0.95</v>
          </cell>
        </row>
        <row r="42">
          <cell r="A42" t="str">
            <v>Jan-Mar 201041</v>
          </cell>
          <cell r="B42">
            <v>41</v>
          </cell>
          <cell r="C42" t="str">
            <v>Jan-Mar 2010</v>
          </cell>
          <cell r="D42">
            <v>40</v>
          </cell>
          <cell r="E42">
            <v>37</v>
          </cell>
          <cell r="F42">
            <v>1.9597457627118644E-2</v>
          </cell>
          <cell r="G42">
            <v>1199</v>
          </cell>
          <cell r="H42">
            <v>0.63506355932203384</v>
          </cell>
          <cell r="I42">
            <v>0.36493644067796616</v>
          </cell>
          <cell r="J42">
            <v>0.95</v>
          </cell>
        </row>
        <row r="43">
          <cell r="A43" t="str">
            <v>Jan-Mar 201042</v>
          </cell>
          <cell r="B43">
            <v>42</v>
          </cell>
          <cell r="C43" t="str">
            <v>Jan-Mar 2010</v>
          </cell>
          <cell r="D43">
            <v>41</v>
          </cell>
          <cell r="E43">
            <v>36</v>
          </cell>
          <cell r="F43">
            <v>1.9067796610169493E-2</v>
          </cell>
          <cell r="G43">
            <v>1235</v>
          </cell>
          <cell r="H43">
            <v>0.6541313559322034</v>
          </cell>
          <cell r="I43">
            <v>0.3458686440677966</v>
          </cell>
          <cell r="J43">
            <v>0.95</v>
          </cell>
        </row>
        <row r="44">
          <cell r="A44" t="str">
            <v>Jan-Mar 201043</v>
          </cell>
          <cell r="B44">
            <v>43</v>
          </cell>
          <cell r="C44" t="str">
            <v>Jan-Mar 2010</v>
          </cell>
          <cell r="D44">
            <v>42</v>
          </cell>
          <cell r="E44">
            <v>39</v>
          </cell>
          <cell r="F44">
            <v>2.065677966101695E-2</v>
          </cell>
          <cell r="G44">
            <v>1274</v>
          </cell>
          <cell r="H44">
            <v>0.67478813559322037</v>
          </cell>
          <cell r="I44">
            <v>0.32521186440677963</v>
          </cell>
          <cell r="J44">
            <v>0.95</v>
          </cell>
        </row>
        <row r="45">
          <cell r="A45" t="str">
            <v>Jan-Mar 201044</v>
          </cell>
          <cell r="B45">
            <v>44</v>
          </cell>
          <cell r="C45" t="str">
            <v>Jan-Mar 2010</v>
          </cell>
          <cell r="D45">
            <v>43</v>
          </cell>
          <cell r="E45">
            <v>30</v>
          </cell>
          <cell r="F45">
            <v>1.5889830508474576E-2</v>
          </cell>
          <cell r="G45">
            <v>1304</v>
          </cell>
          <cell r="H45">
            <v>0.69067796610169496</v>
          </cell>
          <cell r="I45">
            <v>0.30932203389830504</v>
          </cell>
          <cell r="J45">
            <v>0.95</v>
          </cell>
        </row>
        <row r="46">
          <cell r="A46" t="str">
            <v>Jan-Mar 201045</v>
          </cell>
          <cell r="B46">
            <v>45</v>
          </cell>
          <cell r="C46" t="str">
            <v>Jan-Mar 2010</v>
          </cell>
          <cell r="D46">
            <v>44</v>
          </cell>
          <cell r="E46">
            <v>26</v>
          </cell>
          <cell r="F46">
            <v>1.3771186440677966E-2</v>
          </cell>
          <cell r="G46">
            <v>1330</v>
          </cell>
          <cell r="H46">
            <v>0.70444915254237284</v>
          </cell>
          <cell r="I46">
            <v>0.29555084745762716</v>
          </cell>
          <cell r="J46">
            <v>0.95</v>
          </cell>
        </row>
        <row r="47">
          <cell r="A47" t="str">
            <v>Jan-Mar 201046</v>
          </cell>
          <cell r="B47">
            <v>46</v>
          </cell>
          <cell r="C47" t="str">
            <v>Jan-Mar 2010</v>
          </cell>
          <cell r="D47">
            <v>45</v>
          </cell>
          <cell r="E47">
            <v>15</v>
          </cell>
          <cell r="F47">
            <v>7.9449152542372878E-3</v>
          </cell>
          <cell r="G47">
            <v>1345</v>
          </cell>
          <cell r="H47">
            <v>0.71239406779661019</v>
          </cell>
          <cell r="I47">
            <v>0.28760593220338981</v>
          </cell>
          <cell r="J47">
            <v>0.95</v>
          </cell>
        </row>
        <row r="48">
          <cell r="A48" t="str">
            <v>Jan-Mar 201047</v>
          </cell>
          <cell r="B48">
            <v>47</v>
          </cell>
          <cell r="C48" t="str">
            <v>Jan-Mar 2010</v>
          </cell>
          <cell r="D48">
            <v>46</v>
          </cell>
          <cell r="E48">
            <v>24</v>
          </cell>
          <cell r="F48">
            <v>1.2711864406779662E-2</v>
          </cell>
          <cell r="G48">
            <v>1369</v>
          </cell>
          <cell r="H48">
            <v>0.72510593220338981</v>
          </cell>
          <cell r="I48">
            <v>0.27489406779661019</v>
          </cell>
          <cell r="J48">
            <v>0.95</v>
          </cell>
        </row>
        <row r="49">
          <cell r="A49" t="str">
            <v>Jan-Mar 201048</v>
          </cell>
          <cell r="B49">
            <v>48</v>
          </cell>
          <cell r="C49" t="str">
            <v>Jan-Mar 2010</v>
          </cell>
          <cell r="D49">
            <v>47</v>
          </cell>
          <cell r="E49">
            <v>27</v>
          </cell>
          <cell r="F49">
            <v>1.4300847457627119E-2</v>
          </cell>
          <cell r="G49">
            <v>1396</v>
          </cell>
          <cell r="H49">
            <v>0.73940677966101698</v>
          </cell>
          <cell r="I49">
            <v>0.26059322033898302</v>
          </cell>
          <cell r="J49">
            <v>0.95</v>
          </cell>
        </row>
        <row r="50">
          <cell r="A50" t="str">
            <v>Jan-Mar 201049</v>
          </cell>
          <cell r="B50">
            <v>49</v>
          </cell>
          <cell r="C50" t="str">
            <v>Jan-Mar 2010</v>
          </cell>
          <cell r="D50">
            <v>48</v>
          </cell>
          <cell r="E50">
            <v>29</v>
          </cell>
          <cell r="F50">
            <v>1.5360169491525424E-2</v>
          </cell>
          <cell r="G50">
            <v>1425</v>
          </cell>
          <cell r="H50">
            <v>0.75476694915254239</v>
          </cell>
          <cell r="I50">
            <v>0.24523305084745761</v>
          </cell>
          <cell r="J50">
            <v>0.95</v>
          </cell>
        </row>
        <row r="51">
          <cell r="A51" t="str">
            <v>Jan-Mar 201050</v>
          </cell>
          <cell r="B51">
            <v>50</v>
          </cell>
          <cell r="C51" t="str">
            <v>Jan-Mar 2010</v>
          </cell>
          <cell r="D51">
            <v>49</v>
          </cell>
          <cell r="E51">
            <v>35</v>
          </cell>
          <cell r="F51">
            <v>1.8538135593220338E-2</v>
          </cell>
          <cell r="G51">
            <v>1460</v>
          </cell>
          <cell r="H51">
            <v>0.77330508474576276</v>
          </cell>
          <cell r="I51">
            <v>0.22669491525423724</v>
          </cell>
          <cell r="J51">
            <v>0.95</v>
          </cell>
        </row>
        <row r="52">
          <cell r="A52" t="str">
            <v>Jan-Mar 201051</v>
          </cell>
          <cell r="B52">
            <v>51</v>
          </cell>
          <cell r="C52" t="str">
            <v>Jan-Mar 2010</v>
          </cell>
          <cell r="D52">
            <v>50</v>
          </cell>
          <cell r="E52">
            <v>30</v>
          </cell>
          <cell r="F52">
            <v>1.5889830508474576E-2</v>
          </cell>
          <cell r="G52">
            <v>1490</v>
          </cell>
          <cell r="H52">
            <v>0.78919491525423724</v>
          </cell>
          <cell r="I52">
            <v>0.21080508474576276</v>
          </cell>
          <cell r="J52">
            <v>0.95</v>
          </cell>
        </row>
        <row r="53">
          <cell r="A53" t="str">
            <v>Jan-Mar 201052</v>
          </cell>
          <cell r="B53">
            <v>52</v>
          </cell>
          <cell r="C53" t="str">
            <v>Jan-Mar 2010</v>
          </cell>
          <cell r="D53">
            <v>51</v>
          </cell>
          <cell r="E53">
            <v>23</v>
          </cell>
          <cell r="F53">
            <v>1.2182203389830509E-2</v>
          </cell>
          <cell r="G53">
            <v>1513</v>
          </cell>
          <cell r="H53">
            <v>0.8013771186440678</v>
          </cell>
          <cell r="I53">
            <v>0.1986228813559322</v>
          </cell>
          <cell r="J53">
            <v>0.95</v>
          </cell>
        </row>
        <row r="54">
          <cell r="A54" t="str">
            <v>Jan-Mar 201053</v>
          </cell>
          <cell r="B54">
            <v>53</v>
          </cell>
          <cell r="C54" t="str">
            <v>Jan-Mar 2010</v>
          </cell>
          <cell r="D54">
            <v>52</v>
          </cell>
          <cell r="E54">
            <v>21</v>
          </cell>
          <cell r="F54">
            <v>1.1122881355932203E-2</v>
          </cell>
          <cell r="G54">
            <v>1534</v>
          </cell>
          <cell r="H54">
            <v>0.8125</v>
          </cell>
          <cell r="I54">
            <v>0.1875</v>
          </cell>
          <cell r="J54">
            <v>0.95</v>
          </cell>
        </row>
        <row r="55">
          <cell r="A55" t="str">
            <v>Jan-Mar 201054</v>
          </cell>
          <cell r="B55">
            <v>54</v>
          </cell>
          <cell r="C55" t="str">
            <v>Jan-Mar 2010</v>
          </cell>
          <cell r="D55">
            <v>53</v>
          </cell>
          <cell r="E55">
            <v>27</v>
          </cell>
          <cell r="F55">
            <v>1.4300847457627119E-2</v>
          </cell>
          <cell r="G55">
            <v>1561</v>
          </cell>
          <cell r="H55">
            <v>0.82680084745762716</v>
          </cell>
          <cell r="I55">
            <v>0.17319915254237284</v>
          </cell>
          <cell r="J55">
            <v>0.95</v>
          </cell>
        </row>
        <row r="56">
          <cell r="A56" t="str">
            <v>Jan-Mar 201055</v>
          </cell>
          <cell r="B56">
            <v>55</v>
          </cell>
          <cell r="C56" t="str">
            <v>Jan-Mar 2010</v>
          </cell>
          <cell r="D56">
            <v>54</v>
          </cell>
          <cell r="E56">
            <v>31</v>
          </cell>
          <cell r="F56">
            <v>1.641949152542373E-2</v>
          </cell>
          <cell r="G56">
            <v>1592</v>
          </cell>
          <cell r="H56">
            <v>0.84322033898305082</v>
          </cell>
          <cell r="I56">
            <v>0.15677966101694918</v>
          </cell>
          <cell r="J56">
            <v>0.95</v>
          </cell>
        </row>
        <row r="57">
          <cell r="A57" t="str">
            <v>Jan-Mar 201056</v>
          </cell>
          <cell r="B57">
            <v>56</v>
          </cell>
          <cell r="C57" t="str">
            <v>Jan-Mar 2010</v>
          </cell>
          <cell r="D57">
            <v>55</v>
          </cell>
          <cell r="E57">
            <v>21</v>
          </cell>
          <cell r="F57">
            <v>1.1122881355932203E-2</v>
          </cell>
          <cell r="G57">
            <v>1613</v>
          </cell>
          <cell r="H57">
            <v>0.85434322033898302</v>
          </cell>
          <cell r="I57">
            <v>0.14565677966101698</v>
          </cell>
          <cell r="J57">
            <v>0.95</v>
          </cell>
        </row>
        <row r="58">
          <cell r="A58" t="str">
            <v>Jan-Mar 201057</v>
          </cell>
          <cell r="B58">
            <v>57</v>
          </cell>
          <cell r="C58" t="str">
            <v>Jan-Mar 2010</v>
          </cell>
          <cell r="D58">
            <v>56</v>
          </cell>
          <cell r="E58">
            <v>42</v>
          </cell>
          <cell r="F58">
            <v>2.2245762711864406E-2</v>
          </cell>
          <cell r="G58">
            <v>1655</v>
          </cell>
          <cell r="H58">
            <v>0.87658898305084743</v>
          </cell>
          <cell r="I58">
            <v>0.12341101694915257</v>
          </cell>
          <cell r="J58">
            <v>0.95</v>
          </cell>
        </row>
        <row r="59">
          <cell r="A59" t="str">
            <v>Jan-Mar 201058</v>
          </cell>
          <cell r="B59">
            <v>58</v>
          </cell>
          <cell r="C59" t="str">
            <v>Jan-Mar 2010</v>
          </cell>
          <cell r="D59">
            <v>57</v>
          </cell>
          <cell r="E59">
            <v>41</v>
          </cell>
          <cell r="F59">
            <v>2.1716101694915255E-2</v>
          </cell>
          <cell r="G59">
            <v>1696</v>
          </cell>
          <cell r="H59">
            <v>0.89830508474576276</v>
          </cell>
          <cell r="I59">
            <v>0.10169491525423724</v>
          </cell>
          <cell r="J59">
            <v>0.95</v>
          </cell>
        </row>
        <row r="60">
          <cell r="A60" t="str">
            <v>Jan-Mar 201059</v>
          </cell>
          <cell r="B60">
            <v>59</v>
          </cell>
          <cell r="C60" t="str">
            <v>Jan-Mar 2010</v>
          </cell>
          <cell r="D60">
            <v>58</v>
          </cell>
          <cell r="E60">
            <v>24</v>
          </cell>
          <cell r="F60">
            <v>1.2711864406779662E-2</v>
          </cell>
          <cell r="G60">
            <v>1720</v>
          </cell>
          <cell r="H60">
            <v>0.91101694915254239</v>
          </cell>
          <cell r="I60">
            <v>8.8983050847457612E-2</v>
          </cell>
          <cell r="J60">
            <v>0.95</v>
          </cell>
        </row>
        <row r="61">
          <cell r="A61" t="str">
            <v>Jan-Mar 201060</v>
          </cell>
          <cell r="B61">
            <v>60</v>
          </cell>
          <cell r="C61" t="str">
            <v>Jan-Mar 2010</v>
          </cell>
          <cell r="D61">
            <v>59</v>
          </cell>
          <cell r="E61">
            <v>22</v>
          </cell>
          <cell r="F61">
            <v>1.1652542372881356E-2</v>
          </cell>
          <cell r="G61">
            <v>1742</v>
          </cell>
          <cell r="H61">
            <v>0.92266949152542377</v>
          </cell>
          <cell r="I61">
            <v>7.7330508474576232E-2</v>
          </cell>
          <cell r="J61">
            <v>0.95</v>
          </cell>
        </row>
        <row r="62">
          <cell r="A62" t="str">
            <v>Jan-Mar 201061</v>
          </cell>
          <cell r="B62">
            <v>61</v>
          </cell>
          <cell r="C62" t="str">
            <v>Jan-Mar 2010</v>
          </cell>
          <cell r="D62">
            <v>60</v>
          </cell>
          <cell r="E62">
            <v>24</v>
          </cell>
          <cell r="F62">
            <v>1.2711864406779662E-2</v>
          </cell>
          <cell r="G62">
            <v>1766</v>
          </cell>
          <cell r="H62">
            <v>0.9353813559322034</v>
          </cell>
          <cell r="I62">
            <v>6.4618644067796605E-2</v>
          </cell>
          <cell r="J62">
            <v>0.95</v>
          </cell>
        </row>
        <row r="63">
          <cell r="A63" t="str">
            <v>Jan-Mar 201062</v>
          </cell>
          <cell r="B63">
            <v>62</v>
          </cell>
          <cell r="C63" t="str">
            <v>Jan-Mar 2010</v>
          </cell>
          <cell r="D63">
            <v>61</v>
          </cell>
          <cell r="E63">
            <v>21</v>
          </cell>
          <cell r="F63">
            <v>1.1122881355932203E-2</v>
          </cell>
          <cell r="G63">
            <v>1787</v>
          </cell>
          <cell r="H63">
            <v>0.9465042372881356</v>
          </cell>
          <cell r="I63">
            <v>5.3495762711864403E-2</v>
          </cell>
          <cell r="J63">
            <v>0.95</v>
          </cell>
        </row>
        <row r="64">
          <cell r="A64" t="str">
            <v>Jan-Mar 201063</v>
          </cell>
          <cell r="B64">
            <v>63</v>
          </cell>
          <cell r="C64" t="str">
            <v>Jan-Mar 2010</v>
          </cell>
          <cell r="D64">
            <v>62</v>
          </cell>
          <cell r="E64">
            <v>37</v>
          </cell>
          <cell r="F64">
            <v>1.9597457627118644E-2</v>
          </cell>
          <cell r="G64">
            <v>1824</v>
          </cell>
          <cell r="H64">
            <v>0.96610169491525422</v>
          </cell>
          <cell r="I64">
            <v>3.3898305084745783E-2</v>
          </cell>
          <cell r="J64">
            <v>0.95</v>
          </cell>
        </row>
        <row r="65">
          <cell r="A65" t="str">
            <v>Jan-Mar 201064</v>
          </cell>
          <cell r="B65">
            <v>64</v>
          </cell>
          <cell r="C65" t="str">
            <v>Jan-Mar 2010</v>
          </cell>
          <cell r="D65">
            <v>63</v>
          </cell>
          <cell r="E65">
            <v>4</v>
          </cell>
          <cell r="F65">
            <v>2.1186440677966102E-3</v>
          </cell>
          <cell r="G65">
            <v>1828</v>
          </cell>
          <cell r="H65">
            <v>0.96822033898305082</v>
          </cell>
          <cell r="I65">
            <v>3.1779661016949179E-2</v>
          </cell>
          <cell r="J65">
            <v>0.95</v>
          </cell>
        </row>
        <row r="66">
          <cell r="A66" t="str">
            <v>Jan-Mar 201065</v>
          </cell>
          <cell r="B66">
            <v>65</v>
          </cell>
          <cell r="C66" t="str">
            <v>Jan-Mar 2010</v>
          </cell>
          <cell r="D66">
            <v>64</v>
          </cell>
          <cell r="E66">
            <v>2</v>
          </cell>
          <cell r="F66">
            <v>1.0593220338983051E-3</v>
          </cell>
          <cell r="G66">
            <v>1830</v>
          </cell>
          <cell r="H66">
            <v>0.96927966101694918</v>
          </cell>
          <cell r="I66">
            <v>3.0720338983050821E-2</v>
          </cell>
          <cell r="J66">
            <v>0.95</v>
          </cell>
        </row>
        <row r="67">
          <cell r="A67" t="str">
            <v>Jan-Mar 201066</v>
          </cell>
          <cell r="B67">
            <v>66</v>
          </cell>
          <cell r="C67" t="str">
            <v>Jan-Mar 2010</v>
          </cell>
          <cell r="D67">
            <v>66</v>
          </cell>
          <cell r="E67">
            <v>4</v>
          </cell>
          <cell r="F67">
            <v>2.1186440677966102E-3</v>
          </cell>
          <cell r="G67">
            <v>1834</v>
          </cell>
          <cell r="H67">
            <v>0.97139830508474578</v>
          </cell>
          <cell r="I67">
            <v>2.8601694915254217E-2</v>
          </cell>
          <cell r="J67">
            <v>0.95</v>
          </cell>
        </row>
        <row r="68">
          <cell r="A68" t="str">
            <v>Jan-Mar 201067</v>
          </cell>
          <cell r="B68">
            <v>67</v>
          </cell>
          <cell r="C68" t="str">
            <v>Jan-Mar 2010</v>
          </cell>
          <cell r="D68">
            <v>67</v>
          </cell>
          <cell r="E68">
            <v>3</v>
          </cell>
          <cell r="F68">
            <v>1.5889830508474577E-3</v>
          </cell>
          <cell r="G68">
            <v>1837</v>
          </cell>
          <cell r="H68">
            <v>0.97298728813559321</v>
          </cell>
          <cell r="I68">
            <v>2.7012711864406791E-2</v>
          </cell>
          <cell r="J68">
            <v>0.95</v>
          </cell>
        </row>
        <row r="69">
          <cell r="A69" t="str">
            <v>Jan-Mar 201068</v>
          </cell>
          <cell r="B69">
            <v>68</v>
          </cell>
          <cell r="C69" t="str">
            <v>Jan-Mar 2010</v>
          </cell>
          <cell r="D69">
            <v>68</v>
          </cell>
          <cell r="E69">
            <v>2</v>
          </cell>
          <cell r="F69">
            <v>1.0593220338983051E-3</v>
          </cell>
          <cell r="G69">
            <v>1839</v>
          </cell>
          <cell r="H69">
            <v>0.97404661016949157</v>
          </cell>
          <cell r="I69">
            <v>2.5953389830508433E-2</v>
          </cell>
          <cell r="J69">
            <v>0.95</v>
          </cell>
        </row>
        <row r="70">
          <cell r="A70" t="str">
            <v>Jan-Mar 201069</v>
          </cell>
          <cell r="B70">
            <v>69</v>
          </cell>
          <cell r="C70" t="str">
            <v>Jan-Mar 2010</v>
          </cell>
          <cell r="D70">
            <v>69</v>
          </cell>
          <cell r="E70">
            <v>3</v>
          </cell>
          <cell r="F70">
            <v>1.5889830508474577E-3</v>
          </cell>
          <cell r="G70">
            <v>1842</v>
          </cell>
          <cell r="H70">
            <v>0.97563559322033899</v>
          </cell>
          <cell r="I70">
            <v>2.4364406779661008E-2</v>
          </cell>
          <cell r="J70">
            <v>0.95</v>
          </cell>
        </row>
        <row r="71">
          <cell r="A71" t="str">
            <v>Jan-Mar 201070</v>
          </cell>
          <cell r="B71">
            <v>70</v>
          </cell>
          <cell r="C71" t="str">
            <v>Jan-Mar 2010</v>
          </cell>
          <cell r="D71">
            <v>70</v>
          </cell>
          <cell r="E71">
            <v>1</v>
          </cell>
          <cell r="F71">
            <v>5.2966101694915254E-4</v>
          </cell>
          <cell r="G71">
            <v>1843</v>
          </cell>
          <cell r="H71">
            <v>0.97616525423728817</v>
          </cell>
          <cell r="I71">
            <v>2.3834745762711829E-2</v>
          </cell>
          <cell r="J71">
            <v>0.95</v>
          </cell>
        </row>
        <row r="72">
          <cell r="A72" t="str">
            <v>Jan-Mar 201071</v>
          </cell>
          <cell r="B72">
            <v>71</v>
          </cell>
          <cell r="C72" t="str">
            <v>Jan-Mar 2010</v>
          </cell>
          <cell r="D72">
            <v>71</v>
          </cell>
          <cell r="E72">
            <v>1</v>
          </cell>
          <cell r="F72">
            <v>5.2966101694915254E-4</v>
          </cell>
          <cell r="G72">
            <v>1844</v>
          </cell>
          <cell r="H72">
            <v>0.97669491525423724</v>
          </cell>
          <cell r="I72">
            <v>2.3305084745762761E-2</v>
          </cell>
          <cell r="J72">
            <v>0.95</v>
          </cell>
        </row>
        <row r="73">
          <cell r="A73" t="str">
            <v>Jan-Mar 201072</v>
          </cell>
          <cell r="B73">
            <v>72</v>
          </cell>
          <cell r="C73" t="str">
            <v>Jan-Mar 2010</v>
          </cell>
          <cell r="D73">
            <v>72</v>
          </cell>
          <cell r="E73">
            <v>1</v>
          </cell>
          <cell r="F73">
            <v>5.2966101694915254E-4</v>
          </cell>
          <cell r="G73">
            <v>1845</v>
          </cell>
          <cell r="H73">
            <v>0.97722457627118642</v>
          </cell>
          <cell r="I73">
            <v>2.2775423728813582E-2</v>
          </cell>
          <cell r="J73">
            <v>0.95</v>
          </cell>
        </row>
        <row r="74">
          <cell r="A74" t="str">
            <v>Jan-Mar 201073</v>
          </cell>
          <cell r="B74">
            <v>73</v>
          </cell>
          <cell r="C74" t="str">
            <v>Jan-Mar 2010</v>
          </cell>
          <cell r="D74">
            <v>73</v>
          </cell>
          <cell r="E74">
            <v>2</v>
          </cell>
          <cell r="F74">
            <v>1.0593220338983051E-3</v>
          </cell>
          <cell r="G74">
            <v>1847</v>
          </cell>
          <cell r="H74">
            <v>0.97828389830508478</v>
          </cell>
          <cell r="I74">
            <v>2.1716101694915224E-2</v>
          </cell>
          <cell r="J74">
            <v>0.95</v>
          </cell>
        </row>
        <row r="75">
          <cell r="A75" t="str">
            <v>Jan-Mar 201074</v>
          </cell>
          <cell r="B75">
            <v>74</v>
          </cell>
          <cell r="C75" t="str">
            <v>Jan-Mar 2010</v>
          </cell>
          <cell r="D75">
            <v>74</v>
          </cell>
          <cell r="E75">
            <v>1</v>
          </cell>
          <cell r="F75">
            <v>5.2966101694915254E-4</v>
          </cell>
          <cell r="G75">
            <v>1848</v>
          </cell>
          <cell r="H75">
            <v>0.97881355932203384</v>
          </cell>
          <cell r="I75">
            <v>2.1186440677966156E-2</v>
          </cell>
          <cell r="J75">
            <v>0.95</v>
          </cell>
        </row>
        <row r="76">
          <cell r="A76" t="str">
            <v>Jan-Mar 201075</v>
          </cell>
          <cell r="B76">
            <v>75</v>
          </cell>
          <cell r="C76" t="str">
            <v>Jan-Mar 2010</v>
          </cell>
          <cell r="D76">
            <v>75</v>
          </cell>
          <cell r="E76">
            <v>2</v>
          </cell>
          <cell r="F76">
            <v>1.0593220338983051E-3</v>
          </cell>
          <cell r="G76">
            <v>1850</v>
          </cell>
          <cell r="H76">
            <v>0.9798728813559322</v>
          </cell>
          <cell r="I76">
            <v>2.0127118644067798E-2</v>
          </cell>
          <cell r="J76">
            <v>0.95</v>
          </cell>
        </row>
        <row r="77">
          <cell r="A77" t="str">
            <v>Jan-Mar 201076</v>
          </cell>
          <cell r="B77">
            <v>76</v>
          </cell>
          <cell r="C77" t="str">
            <v>Jan-Mar 2010</v>
          </cell>
          <cell r="D77">
            <v>76</v>
          </cell>
          <cell r="E77">
            <v>1</v>
          </cell>
          <cell r="F77">
            <v>5.2966101694915254E-4</v>
          </cell>
          <cell r="G77">
            <v>1851</v>
          </cell>
          <cell r="H77">
            <v>0.98040254237288138</v>
          </cell>
          <cell r="I77">
            <v>1.959745762711862E-2</v>
          </cell>
          <cell r="J77">
            <v>0.95</v>
          </cell>
        </row>
        <row r="78">
          <cell r="A78" t="str">
            <v>Jan-Mar 201077</v>
          </cell>
          <cell r="B78">
            <v>77</v>
          </cell>
          <cell r="C78" t="str">
            <v>Jan-Mar 2010</v>
          </cell>
          <cell r="D78">
            <v>77</v>
          </cell>
          <cell r="E78">
            <v>3</v>
          </cell>
          <cell r="F78">
            <v>1.5889830508474577E-3</v>
          </cell>
          <cell r="G78">
            <v>1854</v>
          </cell>
          <cell r="H78">
            <v>0.98199152542372881</v>
          </cell>
          <cell r="I78">
            <v>1.8008474576271194E-2</v>
          </cell>
          <cell r="J78">
            <v>0.95</v>
          </cell>
        </row>
        <row r="79">
          <cell r="A79" t="str">
            <v>Jan-Mar 201078</v>
          </cell>
          <cell r="B79">
            <v>78</v>
          </cell>
          <cell r="C79" t="str">
            <v>Jan-Mar 2010</v>
          </cell>
          <cell r="D79">
            <v>79</v>
          </cell>
          <cell r="E79">
            <v>1</v>
          </cell>
          <cell r="F79">
            <v>5.2966101694915254E-4</v>
          </cell>
          <cell r="G79">
            <v>1855</v>
          </cell>
          <cell r="H79">
            <v>0.98252118644067798</v>
          </cell>
          <cell r="I79">
            <v>1.7478813559322015E-2</v>
          </cell>
          <cell r="J79">
            <v>0.95</v>
          </cell>
        </row>
        <row r="80">
          <cell r="A80" t="str">
            <v>Jan-Mar 201079</v>
          </cell>
          <cell r="B80">
            <v>79</v>
          </cell>
          <cell r="C80" t="str">
            <v>Jan-Mar 2010</v>
          </cell>
          <cell r="D80">
            <v>80</v>
          </cell>
          <cell r="E80">
            <v>2</v>
          </cell>
          <cell r="F80">
            <v>1.0593220338983051E-3</v>
          </cell>
          <cell r="G80">
            <v>1857</v>
          </cell>
          <cell r="H80">
            <v>0.98358050847457623</v>
          </cell>
          <cell r="I80">
            <v>1.6419491525423768E-2</v>
          </cell>
          <cell r="J80">
            <v>0.95</v>
          </cell>
        </row>
        <row r="81">
          <cell r="A81" t="str">
            <v>Jan-Mar 201080</v>
          </cell>
          <cell r="B81">
            <v>80</v>
          </cell>
          <cell r="C81" t="str">
            <v>Jan-Mar 2010</v>
          </cell>
          <cell r="D81">
            <v>81</v>
          </cell>
          <cell r="E81">
            <v>2</v>
          </cell>
          <cell r="F81">
            <v>1.0593220338983051E-3</v>
          </cell>
          <cell r="G81">
            <v>1859</v>
          </cell>
          <cell r="H81">
            <v>0.98463983050847459</v>
          </cell>
          <cell r="I81">
            <v>1.5360169491525411E-2</v>
          </cell>
          <cell r="J81">
            <v>0.95</v>
          </cell>
        </row>
        <row r="82">
          <cell r="A82" t="str">
            <v>Jan-Mar 201081</v>
          </cell>
          <cell r="B82">
            <v>81</v>
          </cell>
          <cell r="C82" t="str">
            <v>Jan-Mar 2010</v>
          </cell>
          <cell r="D82">
            <v>82</v>
          </cell>
          <cell r="E82">
            <v>2</v>
          </cell>
          <cell r="F82">
            <v>1.0593220338983051E-3</v>
          </cell>
          <cell r="G82">
            <v>1861</v>
          </cell>
          <cell r="H82">
            <v>0.98569915254237284</v>
          </cell>
          <cell r="I82">
            <v>1.4300847457627164E-2</v>
          </cell>
          <cell r="J82">
            <v>0.95</v>
          </cell>
        </row>
        <row r="83">
          <cell r="A83" t="str">
            <v>Jan-Mar 201082</v>
          </cell>
          <cell r="B83">
            <v>82</v>
          </cell>
          <cell r="C83" t="str">
            <v>Jan-Mar 2010</v>
          </cell>
          <cell r="D83">
            <v>84</v>
          </cell>
          <cell r="E83">
            <v>2</v>
          </cell>
          <cell r="F83">
            <v>1.0593220338983051E-3</v>
          </cell>
          <cell r="G83">
            <v>1863</v>
          </cell>
          <cell r="H83">
            <v>0.98675847457627119</v>
          </cell>
          <cell r="I83">
            <v>1.3241525423728806E-2</v>
          </cell>
          <cell r="J83">
            <v>0.95</v>
          </cell>
        </row>
        <row r="84">
          <cell r="A84" t="str">
            <v>Jan-Mar 201083</v>
          </cell>
          <cell r="B84">
            <v>83</v>
          </cell>
          <cell r="C84" t="str">
            <v>Jan-Mar 2010</v>
          </cell>
          <cell r="D84">
            <v>85</v>
          </cell>
          <cell r="E84">
            <v>1</v>
          </cell>
          <cell r="F84">
            <v>5.2966101694915254E-4</v>
          </cell>
          <cell r="G84">
            <v>1864</v>
          </cell>
          <cell r="H84">
            <v>0.98728813559322037</v>
          </cell>
          <cell r="I84">
            <v>1.2711864406779627E-2</v>
          </cell>
          <cell r="J84">
            <v>0.95</v>
          </cell>
        </row>
        <row r="85">
          <cell r="A85" t="str">
            <v>Jan-Mar 201084</v>
          </cell>
          <cell r="B85">
            <v>84</v>
          </cell>
          <cell r="C85" t="str">
            <v>Jan-Mar 2010</v>
          </cell>
          <cell r="D85">
            <v>86</v>
          </cell>
          <cell r="E85">
            <v>1</v>
          </cell>
          <cell r="F85">
            <v>5.2966101694915254E-4</v>
          </cell>
          <cell r="G85">
            <v>1865</v>
          </cell>
          <cell r="H85">
            <v>0.98781779661016944</v>
          </cell>
          <cell r="I85">
            <v>1.2182203389830559E-2</v>
          </cell>
          <cell r="J85">
            <v>0.95</v>
          </cell>
        </row>
        <row r="86">
          <cell r="A86" t="str">
            <v>Jan-Mar 201085</v>
          </cell>
          <cell r="B86">
            <v>85</v>
          </cell>
          <cell r="C86" t="str">
            <v>Jan-Mar 2010</v>
          </cell>
          <cell r="D86">
            <v>87</v>
          </cell>
          <cell r="E86">
            <v>2</v>
          </cell>
          <cell r="F86">
            <v>1.0593220338983051E-3</v>
          </cell>
          <cell r="G86">
            <v>1867</v>
          </cell>
          <cell r="H86">
            <v>0.9888771186440678</v>
          </cell>
          <cell r="I86">
            <v>1.1122881355932202E-2</v>
          </cell>
          <cell r="J86">
            <v>0.95</v>
          </cell>
        </row>
        <row r="87">
          <cell r="A87" t="str">
            <v>Jan-Mar 201086</v>
          </cell>
          <cell r="B87">
            <v>86</v>
          </cell>
          <cell r="C87" t="str">
            <v>Jan-Mar 2010</v>
          </cell>
          <cell r="D87">
            <v>88</v>
          </cell>
          <cell r="E87">
            <v>3</v>
          </cell>
          <cell r="F87">
            <v>1.5889830508474577E-3</v>
          </cell>
          <cell r="G87">
            <v>1870</v>
          </cell>
          <cell r="H87">
            <v>0.99046610169491522</v>
          </cell>
          <cell r="I87">
            <v>9.5338983050847759E-3</v>
          </cell>
          <cell r="J87">
            <v>0.95</v>
          </cell>
        </row>
        <row r="88">
          <cell r="A88" t="str">
            <v>Jan-Mar 201087</v>
          </cell>
          <cell r="B88">
            <v>87</v>
          </cell>
          <cell r="C88" t="str">
            <v>Jan-Mar 2010</v>
          </cell>
          <cell r="D88">
            <v>89</v>
          </cell>
          <cell r="E88">
            <v>2</v>
          </cell>
          <cell r="F88">
            <v>1.0593220338983051E-3</v>
          </cell>
          <cell r="G88">
            <v>1872</v>
          </cell>
          <cell r="H88">
            <v>0.99152542372881358</v>
          </cell>
          <cell r="I88">
            <v>8.4745762711864181E-3</v>
          </cell>
          <cell r="J88">
            <v>0.95</v>
          </cell>
        </row>
        <row r="89">
          <cell r="A89" t="str">
            <v>Jan-Mar 201088</v>
          </cell>
          <cell r="B89">
            <v>88</v>
          </cell>
          <cell r="C89" t="str">
            <v>Jan-Mar 2010</v>
          </cell>
          <cell r="D89">
            <v>90</v>
          </cell>
          <cell r="E89">
            <v>3</v>
          </cell>
          <cell r="F89">
            <v>1.5889830508474577E-3</v>
          </cell>
          <cell r="G89">
            <v>1875</v>
          </cell>
          <cell r="H89">
            <v>0.99311440677966101</v>
          </cell>
          <cell r="I89">
            <v>6.8855932203389925E-3</v>
          </cell>
          <cell r="J89">
            <v>0.95</v>
          </cell>
        </row>
        <row r="90">
          <cell r="A90" t="str">
            <v>Jan-Mar 201089</v>
          </cell>
          <cell r="B90">
            <v>89</v>
          </cell>
          <cell r="C90" t="str">
            <v>Jan-Mar 2010</v>
          </cell>
          <cell r="D90">
            <v>91</v>
          </cell>
          <cell r="E90">
            <v>1</v>
          </cell>
          <cell r="F90">
            <v>5.2966101694915254E-4</v>
          </cell>
          <cell r="G90">
            <v>1876</v>
          </cell>
          <cell r="H90">
            <v>0.99364406779661019</v>
          </cell>
          <cell r="I90">
            <v>6.3559322033898136E-3</v>
          </cell>
          <cell r="J90">
            <v>0.95</v>
          </cell>
        </row>
        <row r="91">
          <cell r="A91" t="str">
            <v>Jan-Mar 201090</v>
          </cell>
          <cell r="B91">
            <v>90</v>
          </cell>
          <cell r="C91" t="str">
            <v>Jan-Mar 2010</v>
          </cell>
          <cell r="D91">
            <v>92</v>
          </cell>
          <cell r="E91">
            <v>1</v>
          </cell>
          <cell r="F91">
            <v>5.2966101694915254E-4</v>
          </cell>
          <cell r="G91">
            <v>1877</v>
          </cell>
          <cell r="H91">
            <v>0.99417372881355937</v>
          </cell>
          <cell r="I91">
            <v>5.8262711864406347E-3</v>
          </cell>
          <cell r="J91">
            <v>0.95</v>
          </cell>
        </row>
        <row r="92">
          <cell r="A92" t="str">
            <v>Jan-Mar 201091</v>
          </cell>
          <cell r="B92">
            <v>91</v>
          </cell>
          <cell r="C92" t="str">
            <v>Jan-Mar 2010</v>
          </cell>
          <cell r="D92">
            <v>93</v>
          </cell>
          <cell r="E92">
            <v>2</v>
          </cell>
          <cell r="F92">
            <v>1.0593220338983051E-3</v>
          </cell>
          <cell r="G92">
            <v>1879</v>
          </cell>
          <cell r="H92">
            <v>0.99523305084745761</v>
          </cell>
          <cell r="I92">
            <v>4.7669491525423879E-3</v>
          </cell>
          <cell r="J92">
            <v>0.95</v>
          </cell>
        </row>
        <row r="93">
          <cell r="A93" t="str">
            <v>Jan-Mar 201092</v>
          </cell>
          <cell r="B93">
            <v>92</v>
          </cell>
          <cell r="C93" t="str">
            <v>Jan-Mar 2010</v>
          </cell>
          <cell r="D93">
            <v>96</v>
          </cell>
          <cell r="E93">
            <v>1</v>
          </cell>
          <cell r="F93">
            <v>5.2966101694915254E-4</v>
          </cell>
          <cell r="G93">
            <v>1880</v>
          </cell>
          <cell r="H93">
            <v>0.99576271186440679</v>
          </cell>
          <cell r="I93">
            <v>4.237288135593209E-3</v>
          </cell>
          <cell r="J93">
            <v>0.95</v>
          </cell>
        </row>
        <row r="94">
          <cell r="A94" t="str">
            <v>Jan-Mar 201093</v>
          </cell>
          <cell r="B94">
            <v>93</v>
          </cell>
          <cell r="C94" t="str">
            <v>Jan-Mar 2010</v>
          </cell>
          <cell r="D94">
            <v>97</v>
          </cell>
          <cell r="E94">
            <v>1</v>
          </cell>
          <cell r="F94">
            <v>5.2966101694915254E-4</v>
          </cell>
          <cell r="G94">
            <v>1881</v>
          </cell>
          <cell r="H94">
            <v>0.99629237288135597</v>
          </cell>
          <cell r="I94">
            <v>3.7076271186440302E-3</v>
          </cell>
          <cell r="J94">
            <v>0.95</v>
          </cell>
        </row>
        <row r="95">
          <cell r="A95" t="str">
            <v>Jan-Mar 201094</v>
          </cell>
          <cell r="B95">
            <v>94</v>
          </cell>
          <cell r="C95" t="str">
            <v>Jan-Mar 2010</v>
          </cell>
          <cell r="D95">
            <v>104</v>
          </cell>
          <cell r="E95">
            <v>2</v>
          </cell>
          <cell r="F95">
            <v>1.0593220338983051E-3</v>
          </cell>
          <cell r="G95">
            <v>1883</v>
          </cell>
          <cell r="H95">
            <v>0.99735169491525422</v>
          </cell>
          <cell r="I95">
            <v>2.6483050847457834E-3</v>
          </cell>
          <cell r="J95">
            <v>0.95</v>
          </cell>
        </row>
        <row r="96">
          <cell r="A96" t="str">
            <v>Jan-Mar 201095</v>
          </cell>
          <cell r="B96">
            <v>95</v>
          </cell>
          <cell r="C96" t="str">
            <v>Jan-Mar 2010</v>
          </cell>
          <cell r="D96">
            <v>106</v>
          </cell>
          <cell r="E96">
            <v>1</v>
          </cell>
          <cell r="F96">
            <v>5.2966101694915254E-4</v>
          </cell>
          <cell r="G96">
            <v>1884</v>
          </cell>
          <cell r="H96">
            <v>0.9978813559322034</v>
          </cell>
          <cell r="I96">
            <v>2.1186440677966045E-3</v>
          </cell>
          <cell r="J96">
            <v>0.95</v>
          </cell>
        </row>
        <row r="97">
          <cell r="A97" t="str">
            <v>Jan-Mar 201096</v>
          </cell>
          <cell r="B97">
            <v>96</v>
          </cell>
          <cell r="C97" t="str">
            <v>Jan-Mar 2010</v>
          </cell>
          <cell r="D97">
            <v>116</v>
          </cell>
          <cell r="E97">
            <v>1</v>
          </cell>
          <cell r="F97">
            <v>5.2966101694915254E-4</v>
          </cell>
          <cell r="G97">
            <v>1885</v>
          </cell>
          <cell r="H97">
            <v>0.99841101694915257</v>
          </cell>
          <cell r="I97">
            <v>1.5889830508474256E-3</v>
          </cell>
          <cell r="J97">
            <v>0.95</v>
          </cell>
        </row>
        <row r="98">
          <cell r="A98" t="str">
            <v>Jan-Mar 201097</v>
          </cell>
          <cell r="B98">
            <v>97</v>
          </cell>
          <cell r="C98" t="str">
            <v>Jan-Mar 2010</v>
          </cell>
          <cell r="D98">
            <v>130</v>
          </cell>
          <cell r="E98">
            <v>1</v>
          </cell>
          <cell r="F98">
            <v>5.2966101694915254E-4</v>
          </cell>
          <cell r="G98">
            <v>1886</v>
          </cell>
          <cell r="H98">
            <v>0.99894067796610164</v>
          </cell>
          <cell r="I98">
            <v>1.0593220338983578E-3</v>
          </cell>
          <cell r="J98">
            <v>0.95</v>
          </cell>
        </row>
        <row r="99">
          <cell r="A99" t="str">
            <v>Jan-Mar 201098</v>
          </cell>
          <cell r="B99">
            <v>98</v>
          </cell>
          <cell r="C99" t="str">
            <v>Jan-Mar 2010</v>
          </cell>
          <cell r="D99">
            <v>143</v>
          </cell>
          <cell r="E99">
            <v>1</v>
          </cell>
          <cell r="F99">
            <v>5.2966101694915254E-4</v>
          </cell>
          <cell r="G99">
            <v>1887</v>
          </cell>
          <cell r="H99">
            <v>0.99947033898305082</v>
          </cell>
          <cell r="I99">
            <v>5.2966101694917889E-4</v>
          </cell>
          <cell r="J99">
            <v>0.95</v>
          </cell>
        </row>
        <row r="100">
          <cell r="A100" t="str">
            <v>Jan-Mar 201099</v>
          </cell>
          <cell r="B100">
            <v>99</v>
          </cell>
          <cell r="C100" t="str">
            <v>Jan-Mar 2010</v>
          </cell>
          <cell r="D100">
            <v>155</v>
          </cell>
          <cell r="E100">
            <v>1</v>
          </cell>
          <cell r="F100">
            <v>5.2966101694915254E-4</v>
          </cell>
          <cell r="G100">
            <v>1888</v>
          </cell>
          <cell r="H100">
            <v>1</v>
          </cell>
          <cell r="I100">
            <v>0</v>
          </cell>
          <cell r="J100">
            <v>0.95</v>
          </cell>
        </row>
        <row r="102">
          <cell r="A102" t="str">
            <v>Jan-Mar 2010Total</v>
          </cell>
          <cell r="C102" t="str">
            <v>Jan-Mar 2010</v>
          </cell>
          <cell r="D102" t="str">
            <v>Total</v>
          </cell>
          <cell r="E102">
            <v>1888</v>
          </cell>
        </row>
        <row r="104">
          <cell r="A104" t="str">
            <v>Apr-Jun 20101</v>
          </cell>
          <cell r="B104">
            <v>1</v>
          </cell>
          <cell r="C104" t="str">
            <v>Apr-Jun 2010</v>
          </cell>
          <cell r="D104">
            <v>0</v>
          </cell>
          <cell r="E104">
            <v>22</v>
          </cell>
          <cell r="F104">
            <v>1.1293634496919919E-2</v>
          </cell>
          <cell r="G104">
            <v>22</v>
          </cell>
          <cell r="H104">
            <v>1.1293634496919919E-2</v>
          </cell>
          <cell r="I104">
            <v>0.98870636550308011</v>
          </cell>
          <cell r="J104">
            <v>0.95</v>
          </cell>
        </row>
        <row r="105">
          <cell r="A105" t="str">
            <v>Apr-Jun 20102</v>
          </cell>
          <cell r="B105">
            <v>2</v>
          </cell>
          <cell r="C105" t="str">
            <v>Apr-Jun 2010</v>
          </cell>
          <cell r="D105">
            <v>1</v>
          </cell>
          <cell r="E105">
            <v>34</v>
          </cell>
          <cell r="F105">
            <v>1.7453798767967144E-2</v>
          </cell>
          <cell r="G105">
            <v>56</v>
          </cell>
          <cell r="H105">
            <v>2.8747433264887063E-2</v>
          </cell>
          <cell r="I105">
            <v>0.97125256673511295</v>
          </cell>
          <cell r="J105">
            <v>0.95</v>
          </cell>
        </row>
        <row r="106">
          <cell r="A106" t="str">
            <v>Apr-Jun 20103</v>
          </cell>
          <cell r="B106">
            <v>3</v>
          </cell>
          <cell r="C106" t="str">
            <v>Apr-Jun 2010</v>
          </cell>
          <cell r="D106">
            <v>2</v>
          </cell>
          <cell r="E106">
            <v>17</v>
          </cell>
          <cell r="F106">
            <v>8.7268993839835721E-3</v>
          </cell>
          <cell r="G106">
            <v>73</v>
          </cell>
          <cell r="H106">
            <v>3.7474332648870637E-2</v>
          </cell>
          <cell r="I106">
            <v>0.96252566735112932</v>
          </cell>
          <cell r="J106">
            <v>0.95</v>
          </cell>
        </row>
        <row r="107">
          <cell r="A107" t="str">
            <v>Apr-Jun 20104</v>
          </cell>
          <cell r="B107">
            <v>4</v>
          </cell>
          <cell r="C107" t="str">
            <v>Apr-Jun 2010</v>
          </cell>
          <cell r="D107">
            <v>3</v>
          </cell>
          <cell r="E107">
            <v>21</v>
          </cell>
          <cell r="F107">
            <v>1.0780287474332649E-2</v>
          </cell>
          <cell r="G107">
            <v>94</v>
          </cell>
          <cell r="H107">
            <v>4.8254620123203286E-2</v>
          </cell>
          <cell r="I107">
            <v>0.95174537987679675</v>
          </cell>
          <cell r="J107">
            <v>0.95</v>
          </cell>
        </row>
        <row r="108">
          <cell r="A108" t="str">
            <v>Apr-Jun 20105</v>
          </cell>
          <cell r="B108">
            <v>5</v>
          </cell>
          <cell r="C108" t="str">
            <v>Apr-Jun 2010</v>
          </cell>
          <cell r="D108">
            <v>4</v>
          </cell>
          <cell r="E108">
            <v>20</v>
          </cell>
          <cell r="F108">
            <v>1.0266940451745379E-2</v>
          </cell>
          <cell r="G108">
            <v>114</v>
          </cell>
          <cell r="H108">
            <v>5.8521560574948665E-2</v>
          </cell>
          <cell r="I108">
            <v>0.94147843942505138</v>
          </cell>
          <cell r="J108">
            <v>0.95</v>
          </cell>
        </row>
        <row r="109">
          <cell r="A109" t="str">
            <v>Apr-Jun 20106</v>
          </cell>
          <cell r="B109">
            <v>6</v>
          </cell>
          <cell r="C109" t="str">
            <v>Apr-Jun 2010</v>
          </cell>
          <cell r="D109">
            <v>5</v>
          </cell>
          <cell r="E109">
            <v>12</v>
          </cell>
          <cell r="F109">
            <v>6.1601642710472282E-3</v>
          </cell>
          <cell r="G109">
            <v>126</v>
          </cell>
          <cell r="H109">
            <v>6.4681724845995894E-2</v>
          </cell>
          <cell r="I109">
            <v>0.93531827515400412</v>
          </cell>
          <cell r="J109">
            <v>0.95</v>
          </cell>
        </row>
        <row r="110">
          <cell r="A110" t="str">
            <v>Apr-Jun 20107</v>
          </cell>
          <cell r="B110">
            <v>7</v>
          </cell>
          <cell r="C110" t="str">
            <v>Apr-Jun 2010</v>
          </cell>
          <cell r="D110">
            <v>6</v>
          </cell>
          <cell r="E110">
            <v>23</v>
          </cell>
          <cell r="F110">
            <v>1.1806981519507187E-2</v>
          </cell>
          <cell r="G110">
            <v>149</v>
          </cell>
          <cell r="H110">
            <v>7.6488706365503076E-2</v>
          </cell>
          <cell r="I110">
            <v>0.92351129363449691</v>
          </cell>
          <cell r="J110">
            <v>0.95</v>
          </cell>
        </row>
        <row r="111">
          <cell r="A111" t="str">
            <v>Apr-Jun 20108</v>
          </cell>
          <cell r="B111">
            <v>8</v>
          </cell>
          <cell r="C111" t="str">
            <v>Apr-Jun 2010</v>
          </cell>
          <cell r="D111">
            <v>7</v>
          </cell>
          <cell r="E111">
            <v>28</v>
          </cell>
          <cell r="F111">
            <v>1.4373716632443531E-2</v>
          </cell>
          <cell r="G111">
            <v>177</v>
          </cell>
          <cell r="H111">
            <v>9.0862422997946612E-2</v>
          </cell>
          <cell r="I111">
            <v>0.90913757700205333</v>
          </cell>
          <cell r="J111">
            <v>0.95</v>
          </cell>
        </row>
        <row r="112">
          <cell r="A112" t="str">
            <v>Apr-Jun 20109</v>
          </cell>
          <cell r="B112">
            <v>9</v>
          </cell>
          <cell r="C112" t="str">
            <v>Apr-Jun 2010</v>
          </cell>
          <cell r="D112">
            <v>8</v>
          </cell>
          <cell r="E112">
            <v>29</v>
          </cell>
          <cell r="F112">
            <v>1.4887063655030801E-2</v>
          </cell>
          <cell r="G112">
            <v>206</v>
          </cell>
          <cell r="H112">
            <v>0.10574948665297741</v>
          </cell>
          <cell r="I112">
            <v>0.89425051334702255</v>
          </cell>
          <cell r="J112">
            <v>0.95</v>
          </cell>
        </row>
        <row r="113">
          <cell r="A113" t="str">
            <v>Apr-Jun 201010</v>
          </cell>
          <cell r="B113">
            <v>10</v>
          </cell>
          <cell r="C113" t="str">
            <v>Apr-Jun 2010</v>
          </cell>
          <cell r="D113">
            <v>9</v>
          </cell>
          <cell r="E113">
            <v>32</v>
          </cell>
          <cell r="F113">
            <v>1.6427104722792608E-2</v>
          </cell>
          <cell r="G113">
            <v>238</v>
          </cell>
          <cell r="H113">
            <v>0.12217659137577003</v>
          </cell>
          <cell r="I113">
            <v>0.87782340862423003</v>
          </cell>
          <cell r="J113">
            <v>0.95</v>
          </cell>
        </row>
        <row r="114">
          <cell r="A114" t="str">
            <v>Apr-Jun 201011</v>
          </cell>
          <cell r="B114">
            <v>11</v>
          </cell>
          <cell r="C114" t="str">
            <v>Apr-Jun 2010</v>
          </cell>
          <cell r="D114">
            <v>10</v>
          </cell>
          <cell r="E114">
            <v>36</v>
          </cell>
          <cell r="F114">
            <v>1.8480492813141684E-2</v>
          </cell>
          <cell r="G114">
            <v>274</v>
          </cell>
          <cell r="H114">
            <v>0.14065708418891171</v>
          </cell>
          <cell r="I114">
            <v>0.85934291581108835</v>
          </cell>
          <cell r="J114">
            <v>0.95</v>
          </cell>
        </row>
        <row r="115">
          <cell r="A115" t="str">
            <v>Apr-Jun 201012</v>
          </cell>
          <cell r="B115">
            <v>12</v>
          </cell>
          <cell r="C115" t="str">
            <v>Apr-Jun 2010</v>
          </cell>
          <cell r="D115">
            <v>11</v>
          </cell>
          <cell r="E115">
            <v>22</v>
          </cell>
          <cell r="F115">
            <v>1.1293634496919919E-2</v>
          </cell>
          <cell r="G115">
            <v>296</v>
          </cell>
          <cell r="H115">
            <v>0.15195071868583163</v>
          </cell>
          <cell r="I115">
            <v>0.84804928131416835</v>
          </cell>
          <cell r="J115">
            <v>0.95</v>
          </cell>
        </row>
        <row r="116">
          <cell r="A116" t="str">
            <v>Apr-Jun 201013</v>
          </cell>
          <cell r="B116">
            <v>13</v>
          </cell>
          <cell r="C116" t="str">
            <v>Apr-Jun 2010</v>
          </cell>
          <cell r="D116">
            <v>12</v>
          </cell>
          <cell r="E116">
            <v>23</v>
          </cell>
          <cell r="F116">
            <v>1.1806981519507187E-2</v>
          </cell>
          <cell r="G116">
            <v>319</v>
          </cell>
          <cell r="H116">
            <v>0.16375770020533881</v>
          </cell>
          <cell r="I116">
            <v>0.83624229979466125</v>
          </cell>
          <cell r="J116">
            <v>0.95</v>
          </cell>
        </row>
        <row r="117">
          <cell r="A117" t="str">
            <v>Apr-Jun 201014</v>
          </cell>
          <cell r="B117">
            <v>14</v>
          </cell>
          <cell r="C117" t="str">
            <v>Apr-Jun 2010</v>
          </cell>
          <cell r="D117">
            <v>13</v>
          </cell>
          <cell r="E117">
            <v>28</v>
          </cell>
          <cell r="F117">
            <v>1.4373716632443531E-2</v>
          </cell>
          <cell r="G117">
            <v>347</v>
          </cell>
          <cell r="H117">
            <v>0.17813141683778233</v>
          </cell>
          <cell r="I117">
            <v>0.82186858316221767</v>
          </cell>
          <cell r="J117">
            <v>0.95</v>
          </cell>
        </row>
        <row r="118">
          <cell r="A118" t="str">
            <v>Apr-Jun 201015</v>
          </cell>
          <cell r="B118">
            <v>15</v>
          </cell>
          <cell r="C118" t="str">
            <v>Apr-Jun 2010</v>
          </cell>
          <cell r="D118">
            <v>14</v>
          </cell>
          <cell r="E118">
            <v>38</v>
          </cell>
          <cell r="F118">
            <v>1.9507186858316223E-2</v>
          </cell>
          <cell r="G118">
            <v>385</v>
          </cell>
          <cell r="H118">
            <v>0.19763860369609856</v>
          </cell>
          <cell r="I118">
            <v>0.80236139630390146</v>
          </cell>
          <cell r="J118">
            <v>0.95</v>
          </cell>
        </row>
        <row r="119">
          <cell r="A119" t="str">
            <v>Apr-Jun 201016</v>
          </cell>
          <cell r="B119">
            <v>16</v>
          </cell>
          <cell r="C119" t="str">
            <v>Apr-Jun 2010</v>
          </cell>
          <cell r="D119">
            <v>15</v>
          </cell>
          <cell r="E119">
            <v>23</v>
          </cell>
          <cell r="F119">
            <v>1.1806981519507187E-2</v>
          </cell>
          <cell r="G119">
            <v>408</v>
          </cell>
          <cell r="H119">
            <v>0.20944558521560575</v>
          </cell>
          <cell r="I119">
            <v>0.79055441478439425</v>
          </cell>
          <cell r="J119">
            <v>0.95</v>
          </cell>
        </row>
        <row r="120">
          <cell r="A120" t="str">
            <v>Apr-Jun 201017</v>
          </cell>
          <cell r="B120">
            <v>17</v>
          </cell>
          <cell r="C120" t="str">
            <v>Apr-Jun 2010</v>
          </cell>
          <cell r="D120">
            <v>16</v>
          </cell>
          <cell r="E120">
            <v>37</v>
          </cell>
          <cell r="F120">
            <v>1.8993839835728953E-2</v>
          </cell>
          <cell r="G120">
            <v>445</v>
          </cell>
          <cell r="H120">
            <v>0.22843942505133472</v>
          </cell>
          <cell r="I120">
            <v>0.77156057494866526</v>
          </cell>
          <cell r="J120">
            <v>0.95</v>
          </cell>
        </row>
        <row r="121">
          <cell r="A121" t="str">
            <v>Apr-Jun 201018</v>
          </cell>
          <cell r="B121">
            <v>18</v>
          </cell>
          <cell r="C121" t="str">
            <v>Apr-Jun 2010</v>
          </cell>
          <cell r="D121">
            <v>17</v>
          </cell>
          <cell r="E121">
            <v>18</v>
          </cell>
          <cell r="F121">
            <v>9.2402464065708418E-3</v>
          </cell>
          <cell r="G121">
            <v>463</v>
          </cell>
          <cell r="H121">
            <v>0.23767967145790556</v>
          </cell>
          <cell r="I121">
            <v>0.76232032854209442</v>
          </cell>
          <cell r="J121">
            <v>0.95</v>
          </cell>
        </row>
        <row r="122">
          <cell r="A122" t="str">
            <v>Apr-Jun 201019</v>
          </cell>
          <cell r="B122">
            <v>19</v>
          </cell>
          <cell r="C122" t="str">
            <v>Apr-Jun 2010</v>
          </cell>
          <cell r="D122">
            <v>18</v>
          </cell>
          <cell r="E122">
            <v>29</v>
          </cell>
          <cell r="F122">
            <v>1.4887063655030801E-2</v>
          </cell>
          <cell r="G122">
            <v>492</v>
          </cell>
          <cell r="H122">
            <v>0.25256673511293637</v>
          </cell>
          <cell r="I122">
            <v>0.74743326488706363</v>
          </cell>
          <cell r="J122">
            <v>0.95</v>
          </cell>
        </row>
        <row r="123">
          <cell r="A123" t="str">
            <v>Apr-Jun 201020</v>
          </cell>
          <cell r="B123">
            <v>20</v>
          </cell>
          <cell r="C123" t="str">
            <v>Apr-Jun 2010</v>
          </cell>
          <cell r="D123">
            <v>19</v>
          </cell>
          <cell r="E123">
            <v>31</v>
          </cell>
          <cell r="F123">
            <v>1.5913757700205339E-2</v>
          </cell>
          <cell r="G123">
            <v>523</v>
          </cell>
          <cell r="H123">
            <v>0.26848049281314168</v>
          </cell>
          <cell r="I123">
            <v>0.73151950718685832</v>
          </cell>
          <cell r="J123">
            <v>0.95</v>
          </cell>
        </row>
        <row r="124">
          <cell r="A124" t="str">
            <v>Apr-Jun 201021</v>
          </cell>
          <cell r="B124">
            <v>21</v>
          </cell>
          <cell r="C124" t="str">
            <v>Apr-Jun 2010</v>
          </cell>
          <cell r="D124">
            <v>20</v>
          </cell>
          <cell r="E124">
            <v>36</v>
          </cell>
          <cell r="F124">
            <v>1.8480492813141684E-2</v>
          </cell>
          <cell r="G124">
            <v>559</v>
          </cell>
          <cell r="H124">
            <v>0.28696098562628336</v>
          </cell>
          <cell r="I124">
            <v>0.71303901437371664</v>
          </cell>
          <cell r="J124">
            <v>0.95</v>
          </cell>
        </row>
        <row r="125">
          <cell r="A125" t="str">
            <v>Apr-Jun 201022</v>
          </cell>
          <cell r="B125">
            <v>22</v>
          </cell>
          <cell r="C125" t="str">
            <v>Apr-Jun 2010</v>
          </cell>
          <cell r="D125">
            <v>21</v>
          </cell>
          <cell r="E125">
            <v>29</v>
          </cell>
          <cell r="F125">
            <v>1.4887063655030801E-2</v>
          </cell>
          <cell r="G125">
            <v>588</v>
          </cell>
          <cell r="H125">
            <v>0.30184804928131415</v>
          </cell>
          <cell r="I125">
            <v>0.69815195071868585</v>
          </cell>
          <cell r="J125">
            <v>0.95</v>
          </cell>
        </row>
        <row r="126">
          <cell r="A126" t="str">
            <v>Apr-Jun 201023</v>
          </cell>
          <cell r="B126">
            <v>23</v>
          </cell>
          <cell r="C126" t="str">
            <v>Apr-Jun 2010</v>
          </cell>
          <cell r="D126">
            <v>22</v>
          </cell>
          <cell r="E126">
            <v>34</v>
          </cell>
          <cell r="F126">
            <v>1.7453798767967144E-2</v>
          </cell>
          <cell r="G126">
            <v>622</v>
          </cell>
          <cell r="H126">
            <v>0.3193018480492813</v>
          </cell>
          <cell r="I126">
            <v>0.6806981519507187</v>
          </cell>
          <cell r="J126">
            <v>0.95</v>
          </cell>
        </row>
        <row r="127">
          <cell r="A127" t="str">
            <v>Apr-Jun 201024</v>
          </cell>
          <cell r="B127">
            <v>24</v>
          </cell>
          <cell r="C127" t="str">
            <v>Apr-Jun 2010</v>
          </cell>
          <cell r="D127">
            <v>23</v>
          </cell>
          <cell r="E127">
            <v>26</v>
          </cell>
          <cell r="F127">
            <v>1.3347022587268994E-2</v>
          </cell>
          <cell r="G127">
            <v>648</v>
          </cell>
          <cell r="H127">
            <v>0.3326488706365503</v>
          </cell>
          <cell r="I127">
            <v>0.66735112936344976</v>
          </cell>
          <cell r="J127">
            <v>0.95</v>
          </cell>
        </row>
        <row r="128">
          <cell r="A128" t="str">
            <v>Apr-Jun 201025</v>
          </cell>
          <cell r="B128">
            <v>25</v>
          </cell>
          <cell r="C128" t="str">
            <v>Apr-Jun 2010</v>
          </cell>
          <cell r="D128">
            <v>24</v>
          </cell>
          <cell r="E128">
            <v>27</v>
          </cell>
          <cell r="F128">
            <v>1.3860369609856264E-2</v>
          </cell>
          <cell r="G128">
            <v>675</v>
          </cell>
          <cell r="H128">
            <v>0.34650924024640656</v>
          </cell>
          <cell r="I128">
            <v>0.6534907597535935</v>
          </cell>
          <cell r="J128">
            <v>0.95</v>
          </cell>
        </row>
        <row r="129">
          <cell r="A129" t="str">
            <v>Apr-Jun 201026</v>
          </cell>
          <cell r="B129">
            <v>26</v>
          </cell>
          <cell r="C129" t="str">
            <v>Apr-Jun 2010</v>
          </cell>
          <cell r="D129">
            <v>25</v>
          </cell>
          <cell r="E129">
            <v>13</v>
          </cell>
          <cell r="F129">
            <v>6.673511293634497E-3</v>
          </cell>
          <cell r="G129">
            <v>688</v>
          </cell>
          <cell r="H129">
            <v>0.35318275154004108</v>
          </cell>
          <cell r="I129">
            <v>0.64681724845995892</v>
          </cell>
          <cell r="J129">
            <v>0.95</v>
          </cell>
        </row>
        <row r="130">
          <cell r="A130" t="str">
            <v>Apr-Jun 201027</v>
          </cell>
          <cell r="B130">
            <v>27</v>
          </cell>
          <cell r="C130" t="str">
            <v>Apr-Jun 2010</v>
          </cell>
          <cell r="D130">
            <v>26</v>
          </cell>
          <cell r="E130">
            <v>20</v>
          </cell>
          <cell r="F130">
            <v>1.0266940451745379E-2</v>
          </cell>
          <cell r="G130">
            <v>708</v>
          </cell>
          <cell r="H130">
            <v>0.36344969199178645</v>
          </cell>
          <cell r="I130">
            <v>0.63655030800821355</v>
          </cell>
          <cell r="J130">
            <v>0.95</v>
          </cell>
        </row>
        <row r="131">
          <cell r="A131" t="str">
            <v>Apr-Jun 201028</v>
          </cell>
          <cell r="B131">
            <v>28</v>
          </cell>
          <cell r="C131" t="str">
            <v>Apr-Jun 2010</v>
          </cell>
          <cell r="D131">
            <v>27</v>
          </cell>
          <cell r="E131">
            <v>44</v>
          </cell>
          <cell r="F131">
            <v>2.2587268993839837E-2</v>
          </cell>
          <cell r="G131">
            <v>752</v>
          </cell>
          <cell r="H131">
            <v>0.38603696098562629</v>
          </cell>
          <cell r="I131">
            <v>0.61396303901437377</v>
          </cell>
          <cell r="J131">
            <v>0.95</v>
          </cell>
        </row>
        <row r="132">
          <cell r="A132" t="str">
            <v>Apr-Jun 201029</v>
          </cell>
          <cell r="B132">
            <v>29</v>
          </cell>
          <cell r="C132" t="str">
            <v>Apr-Jun 2010</v>
          </cell>
          <cell r="D132">
            <v>28</v>
          </cell>
          <cell r="E132">
            <v>60</v>
          </cell>
          <cell r="F132">
            <v>3.0800821355236138E-2</v>
          </cell>
          <cell r="G132">
            <v>812</v>
          </cell>
          <cell r="H132">
            <v>0.41683778234086244</v>
          </cell>
          <cell r="I132">
            <v>0.58316221765913756</v>
          </cell>
          <cell r="J132">
            <v>0.95</v>
          </cell>
        </row>
        <row r="133">
          <cell r="A133" t="str">
            <v>Apr-Jun 201030</v>
          </cell>
          <cell r="B133">
            <v>30</v>
          </cell>
          <cell r="C133" t="str">
            <v>Apr-Jun 2010</v>
          </cell>
          <cell r="D133">
            <v>29</v>
          </cell>
          <cell r="E133">
            <v>31</v>
          </cell>
          <cell r="F133">
            <v>1.5913757700205339E-2</v>
          </cell>
          <cell r="G133">
            <v>843</v>
          </cell>
          <cell r="H133">
            <v>0.43275154004106775</v>
          </cell>
          <cell r="I133">
            <v>0.56724845995893225</v>
          </cell>
          <cell r="J133">
            <v>0.95</v>
          </cell>
        </row>
        <row r="134">
          <cell r="A134" t="str">
            <v>Apr-Jun 201031</v>
          </cell>
          <cell r="B134">
            <v>31</v>
          </cell>
          <cell r="C134" t="str">
            <v>Apr-Jun 2010</v>
          </cell>
          <cell r="D134">
            <v>30</v>
          </cell>
          <cell r="E134">
            <v>36</v>
          </cell>
          <cell r="F134">
            <v>1.8480492813141684E-2</v>
          </cell>
          <cell r="G134">
            <v>879</v>
          </cell>
          <cell r="H134">
            <v>0.45123203285420943</v>
          </cell>
          <cell r="I134">
            <v>0.54876796714579057</v>
          </cell>
          <cell r="J134">
            <v>0.95</v>
          </cell>
        </row>
        <row r="135">
          <cell r="A135" t="str">
            <v>Apr-Jun 201032</v>
          </cell>
          <cell r="B135">
            <v>32</v>
          </cell>
          <cell r="C135" t="str">
            <v>Apr-Jun 2010</v>
          </cell>
          <cell r="D135">
            <v>31</v>
          </cell>
          <cell r="E135">
            <v>42</v>
          </cell>
          <cell r="F135">
            <v>2.1560574948665298E-2</v>
          </cell>
          <cell r="G135">
            <v>921</v>
          </cell>
          <cell r="H135">
            <v>0.47279260780287474</v>
          </cell>
          <cell r="I135">
            <v>0.5272073921971252</v>
          </cell>
          <cell r="J135">
            <v>0.95</v>
          </cell>
        </row>
        <row r="136">
          <cell r="A136" t="str">
            <v>Apr-Jun 201033</v>
          </cell>
          <cell r="B136">
            <v>33</v>
          </cell>
          <cell r="C136" t="str">
            <v>Apr-Jun 2010</v>
          </cell>
          <cell r="D136">
            <v>32</v>
          </cell>
          <cell r="E136">
            <v>27</v>
          </cell>
          <cell r="F136">
            <v>1.3860369609856264E-2</v>
          </cell>
          <cell r="G136">
            <v>948</v>
          </cell>
          <cell r="H136">
            <v>0.486652977412731</v>
          </cell>
          <cell r="I136">
            <v>0.51334702258726894</v>
          </cell>
          <cell r="J136">
            <v>0.95</v>
          </cell>
        </row>
        <row r="137">
          <cell r="A137" t="str">
            <v>Apr-Jun 201034</v>
          </cell>
          <cell r="B137">
            <v>34</v>
          </cell>
          <cell r="C137" t="str">
            <v>Apr-Jun 2010</v>
          </cell>
          <cell r="D137">
            <v>33</v>
          </cell>
          <cell r="E137">
            <v>25</v>
          </cell>
          <cell r="F137">
            <v>1.2833675564681724E-2</v>
          </cell>
          <cell r="G137">
            <v>973</v>
          </cell>
          <cell r="H137">
            <v>0.49948665297741274</v>
          </cell>
          <cell r="I137">
            <v>0.50051334702258732</v>
          </cell>
          <cell r="J137">
            <v>0.95</v>
          </cell>
        </row>
        <row r="138">
          <cell r="A138" t="str">
            <v>Apr-Jun 201035</v>
          </cell>
          <cell r="B138">
            <v>35</v>
          </cell>
          <cell r="C138" t="str">
            <v>Apr-Jun 2010</v>
          </cell>
          <cell r="D138">
            <v>34</v>
          </cell>
          <cell r="E138">
            <v>34</v>
          </cell>
          <cell r="F138">
            <v>1.7453798767967144E-2</v>
          </cell>
          <cell r="G138">
            <v>1007</v>
          </cell>
          <cell r="H138">
            <v>0.51694045174537984</v>
          </cell>
          <cell r="I138">
            <v>0.48305954825462016</v>
          </cell>
          <cell r="J138">
            <v>0.95</v>
          </cell>
        </row>
        <row r="139">
          <cell r="A139" t="str">
            <v>Apr-Jun 201036</v>
          </cell>
          <cell r="B139">
            <v>36</v>
          </cell>
          <cell r="C139" t="str">
            <v>Apr-Jun 2010</v>
          </cell>
          <cell r="D139">
            <v>35</v>
          </cell>
          <cell r="E139">
            <v>46</v>
          </cell>
          <cell r="F139">
            <v>2.3613963039014373E-2</v>
          </cell>
          <cell r="G139">
            <v>1053</v>
          </cell>
          <cell r="H139">
            <v>0.54055441478439425</v>
          </cell>
          <cell r="I139">
            <v>0.45944558521560575</v>
          </cell>
          <cell r="J139">
            <v>0.95</v>
          </cell>
        </row>
        <row r="140">
          <cell r="A140" t="str">
            <v>Apr-Jun 201037</v>
          </cell>
          <cell r="B140">
            <v>37</v>
          </cell>
          <cell r="C140" t="str">
            <v>Apr-Jun 2010</v>
          </cell>
          <cell r="D140">
            <v>36</v>
          </cell>
          <cell r="E140">
            <v>37</v>
          </cell>
          <cell r="F140">
            <v>1.8993839835728953E-2</v>
          </cell>
          <cell r="G140">
            <v>1090</v>
          </cell>
          <cell r="H140">
            <v>0.55954825462012325</v>
          </cell>
          <cell r="I140">
            <v>0.44045174537987675</v>
          </cell>
          <cell r="J140">
            <v>0.95</v>
          </cell>
        </row>
        <row r="141">
          <cell r="A141" t="str">
            <v>Apr-Jun 201038</v>
          </cell>
          <cell r="B141">
            <v>38</v>
          </cell>
          <cell r="C141" t="str">
            <v>Apr-Jun 2010</v>
          </cell>
          <cell r="D141">
            <v>37</v>
          </cell>
          <cell r="E141">
            <v>38</v>
          </cell>
          <cell r="F141">
            <v>1.9507186858316223E-2</v>
          </cell>
          <cell r="G141">
            <v>1128</v>
          </cell>
          <cell r="H141">
            <v>0.57905544147843946</v>
          </cell>
          <cell r="I141">
            <v>0.42094455852156054</v>
          </cell>
          <cell r="J141">
            <v>0.95</v>
          </cell>
        </row>
        <row r="142">
          <cell r="A142" t="str">
            <v>Apr-Jun 201039</v>
          </cell>
          <cell r="B142">
            <v>39</v>
          </cell>
          <cell r="C142" t="str">
            <v>Apr-Jun 2010</v>
          </cell>
          <cell r="D142">
            <v>38</v>
          </cell>
          <cell r="E142">
            <v>21</v>
          </cell>
          <cell r="F142">
            <v>1.0780287474332649E-2</v>
          </cell>
          <cell r="G142">
            <v>1149</v>
          </cell>
          <cell r="H142">
            <v>0.58983572895277203</v>
          </cell>
          <cell r="I142">
            <v>0.41016427104722797</v>
          </cell>
          <cell r="J142">
            <v>0.95</v>
          </cell>
        </row>
        <row r="143">
          <cell r="A143" t="str">
            <v>Apr-Jun 201040</v>
          </cell>
          <cell r="B143">
            <v>40</v>
          </cell>
          <cell r="C143" t="str">
            <v>Apr-Jun 2010</v>
          </cell>
          <cell r="D143">
            <v>39</v>
          </cell>
          <cell r="E143">
            <v>25</v>
          </cell>
          <cell r="F143">
            <v>1.2833675564681724E-2</v>
          </cell>
          <cell r="G143">
            <v>1174</v>
          </cell>
          <cell r="H143">
            <v>0.60266940451745377</v>
          </cell>
          <cell r="I143">
            <v>0.39733059548254623</v>
          </cell>
          <cell r="J143">
            <v>0.95</v>
          </cell>
        </row>
        <row r="144">
          <cell r="A144" t="str">
            <v>Apr-Jun 201041</v>
          </cell>
          <cell r="B144">
            <v>41</v>
          </cell>
          <cell r="C144" t="str">
            <v>Apr-Jun 2010</v>
          </cell>
          <cell r="D144">
            <v>40</v>
          </cell>
          <cell r="E144">
            <v>34</v>
          </cell>
          <cell r="F144">
            <v>1.7453798767967144E-2</v>
          </cell>
          <cell r="G144">
            <v>1208</v>
          </cell>
          <cell r="H144">
            <v>0.62012320328542092</v>
          </cell>
          <cell r="I144">
            <v>0.37987679671457908</v>
          </cell>
          <cell r="J144">
            <v>0.95</v>
          </cell>
        </row>
        <row r="145">
          <cell r="A145" t="str">
            <v>Apr-Jun 201042</v>
          </cell>
          <cell r="B145">
            <v>42</v>
          </cell>
          <cell r="C145" t="str">
            <v>Apr-Jun 2010</v>
          </cell>
          <cell r="D145">
            <v>41</v>
          </cell>
          <cell r="E145">
            <v>27</v>
          </cell>
          <cell r="F145">
            <v>1.3860369609856264E-2</v>
          </cell>
          <cell r="G145">
            <v>1235</v>
          </cell>
          <cell r="H145">
            <v>0.63398357289527718</v>
          </cell>
          <cell r="I145">
            <v>0.36601642710472282</v>
          </cell>
          <cell r="J145">
            <v>0.95</v>
          </cell>
        </row>
        <row r="146">
          <cell r="A146" t="str">
            <v>Apr-Jun 201043</v>
          </cell>
          <cell r="B146">
            <v>43</v>
          </cell>
          <cell r="C146" t="str">
            <v>Apr-Jun 2010</v>
          </cell>
          <cell r="D146">
            <v>42</v>
          </cell>
          <cell r="E146">
            <v>40</v>
          </cell>
          <cell r="F146">
            <v>2.0533880903490759E-2</v>
          </cell>
          <cell r="G146">
            <v>1275</v>
          </cell>
          <cell r="H146">
            <v>0.65451745379876791</v>
          </cell>
          <cell r="I146">
            <v>0.34548254620123209</v>
          </cell>
          <cell r="J146">
            <v>0.95</v>
          </cell>
        </row>
        <row r="147">
          <cell r="A147" t="str">
            <v>Apr-Jun 201044</v>
          </cell>
          <cell r="B147">
            <v>44</v>
          </cell>
          <cell r="C147" t="str">
            <v>Apr-Jun 2010</v>
          </cell>
          <cell r="D147">
            <v>43</v>
          </cell>
          <cell r="E147">
            <v>29</v>
          </cell>
          <cell r="F147">
            <v>1.4887063655030801E-2</v>
          </cell>
          <cell r="G147">
            <v>1304</v>
          </cell>
          <cell r="H147">
            <v>0.66940451745379881</v>
          </cell>
          <cell r="I147">
            <v>0.33059548254620119</v>
          </cell>
          <cell r="J147">
            <v>0.95</v>
          </cell>
        </row>
        <row r="148">
          <cell r="A148" t="str">
            <v>Apr-Jun 201045</v>
          </cell>
          <cell r="B148">
            <v>45</v>
          </cell>
          <cell r="C148" t="str">
            <v>Apr-Jun 2010</v>
          </cell>
          <cell r="D148">
            <v>44</v>
          </cell>
          <cell r="E148">
            <v>26</v>
          </cell>
          <cell r="F148">
            <v>1.3347022587268994E-2</v>
          </cell>
          <cell r="G148">
            <v>1330</v>
          </cell>
          <cell r="H148">
            <v>0.68275154004106775</v>
          </cell>
          <cell r="I148">
            <v>0.31724845995893225</v>
          </cell>
          <cell r="J148">
            <v>0.95</v>
          </cell>
        </row>
        <row r="149">
          <cell r="A149" t="str">
            <v>Apr-Jun 201046</v>
          </cell>
          <cell r="B149">
            <v>46</v>
          </cell>
          <cell r="C149" t="str">
            <v>Apr-Jun 2010</v>
          </cell>
          <cell r="D149">
            <v>45</v>
          </cell>
          <cell r="E149">
            <v>31</v>
          </cell>
          <cell r="F149">
            <v>1.5913757700205339E-2</v>
          </cell>
          <cell r="G149">
            <v>1361</v>
          </cell>
          <cell r="H149">
            <v>0.69866529774127306</v>
          </cell>
          <cell r="I149">
            <v>0.30133470225872694</v>
          </cell>
          <cell r="J149">
            <v>0.95</v>
          </cell>
        </row>
        <row r="150">
          <cell r="A150" t="str">
            <v>Apr-Jun 201047</v>
          </cell>
          <cell r="B150">
            <v>47</v>
          </cell>
          <cell r="C150" t="str">
            <v>Apr-Jun 2010</v>
          </cell>
          <cell r="D150">
            <v>46</v>
          </cell>
          <cell r="E150">
            <v>31</v>
          </cell>
          <cell r="F150">
            <v>1.5913757700205339E-2</v>
          </cell>
          <cell r="G150">
            <v>1392</v>
          </cell>
          <cell r="H150">
            <v>0.71457905544147848</v>
          </cell>
          <cell r="I150">
            <v>0.28542094455852152</v>
          </cell>
          <cell r="J150">
            <v>0.95</v>
          </cell>
        </row>
        <row r="151">
          <cell r="A151" t="str">
            <v>Apr-Jun 201048</v>
          </cell>
          <cell r="B151">
            <v>48</v>
          </cell>
          <cell r="C151" t="str">
            <v>Apr-Jun 2010</v>
          </cell>
          <cell r="D151">
            <v>47</v>
          </cell>
          <cell r="E151">
            <v>27</v>
          </cell>
          <cell r="F151">
            <v>1.3860369609856264E-2</v>
          </cell>
          <cell r="G151">
            <v>1419</v>
          </cell>
          <cell r="H151">
            <v>0.72843942505133474</v>
          </cell>
          <cell r="I151">
            <v>0.27156057494866526</v>
          </cell>
          <cell r="J151">
            <v>0.95</v>
          </cell>
        </row>
        <row r="152">
          <cell r="A152" t="str">
            <v>Apr-Jun 201049</v>
          </cell>
          <cell r="B152">
            <v>49</v>
          </cell>
          <cell r="C152" t="str">
            <v>Apr-Jun 2010</v>
          </cell>
          <cell r="D152">
            <v>48</v>
          </cell>
          <cell r="E152">
            <v>54</v>
          </cell>
          <cell r="F152">
            <v>2.7720739219712527E-2</v>
          </cell>
          <cell r="G152">
            <v>1473</v>
          </cell>
          <cell r="H152">
            <v>0.75616016427104726</v>
          </cell>
          <cell r="I152">
            <v>0.24383983572895274</v>
          </cell>
          <cell r="J152">
            <v>0.95</v>
          </cell>
        </row>
        <row r="153">
          <cell r="A153" t="str">
            <v>Apr-Jun 201050</v>
          </cell>
          <cell r="B153">
            <v>50</v>
          </cell>
          <cell r="C153" t="str">
            <v>Apr-Jun 2010</v>
          </cell>
          <cell r="D153">
            <v>49</v>
          </cell>
          <cell r="E153">
            <v>40</v>
          </cell>
          <cell r="F153">
            <v>2.0533880903490759E-2</v>
          </cell>
          <cell r="G153">
            <v>1513</v>
          </cell>
          <cell r="H153">
            <v>0.77669404517453799</v>
          </cell>
          <cell r="I153">
            <v>0.22330595482546201</v>
          </cell>
          <cell r="J153">
            <v>0.95</v>
          </cell>
        </row>
        <row r="154">
          <cell r="A154" t="str">
            <v>Apr-Jun 201051</v>
          </cell>
          <cell r="B154">
            <v>51</v>
          </cell>
          <cell r="C154" t="str">
            <v>Apr-Jun 2010</v>
          </cell>
          <cell r="D154">
            <v>50</v>
          </cell>
          <cell r="E154">
            <v>27</v>
          </cell>
          <cell r="F154">
            <v>1.3860369609856264E-2</v>
          </cell>
          <cell r="G154">
            <v>1540</v>
          </cell>
          <cell r="H154">
            <v>0.79055441478439425</v>
          </cell>
          <cell r="I154">
            <v>0.20944558521560575</v>
          </cell>
          <cell r="J154">
            <v>0.95</v>
          </cell>
        </row>
        <row r="155">
          <cell r="A155" t="str">
            <v>Apr-Jun 201052</v>
          </cell>
          <cell r="B155">
            <v>52</v>
          </cell>
          <cell r="C155" t="str">
            <v>Apr-Jun 2010</v>
          </cell>
          <cell r="D155">
            <v>51</v>
          </cell>
          <cell r="E155">
            <v>22</v>
          </cell>
          <cell r="F155">
            <v>1.1293634496919919E-2</v>
          </cell>
          <cell r="G155">
            <v>1562</v>
          </cell>
          <cell r="H155">
            <v>0.80184804928131415</v>
          </cell>
          <cell r="I155">
            <v>0.19815195071868585</v>
          </cell>
          <cell r="J155">
            <v>0.95</v>
          </cell>
        </row>
        <row r="156">
          <cell r="A156" t="str">
            <v>Apr-Jun 201053</v>
          </cell>
          <cell r="B156">
            <v>53</v>
          </cell>
          <cell r="C156" t="str">
            <v>Apr-Jun 2010</v>
          </cell>
          <cell r="D156">
            <v>52</v>
          </cell>
          <cell r="E156">
            <v>27</v>
          </cell>
          <cell r="F156">
            <v>1.3860369609856264E-2</v>
          </cell>
          <cell r="G156">
            <v>1589</v>
          </cell>
          <cell r="H156">
            <v>0.81570841889117041</v>
          </cell>
          <cell r="I156">
            <v>0.18429158110882959</v>
          </cell>
          <cell r="J156">
            <v>0.95</v>
          </cell>
        </row>
        <row r="157">
          <cell r="A157" t="str">
            <v>Apr-Jun 201054</v>
          </cell>
          <cell r="B157">
            <v>54</v>
          </cell>
          <cell r="C157" t="str">
            <v>Apr-Jun 2010</v>
          </cell>
          <cell r="D157">
            <v>53</v>
          </cell>
          <cell r="E157">
            <v>26</v>
          </cell>
          <cell r="F157">
            <v>1.3347022587268994E-2</v>
          </cell>
          <cell r="G157">
            <v>1615</v>
          </cell>
          <cell r="H157">
            <v>0.82905544147843946</v>
          </cell>
          <cell r="I157">
            <v>0.17094455852156054</v>
          </cell>
          <cell r="J157">
            <v>0.95</v>
          </cell>
        </row>
        <row r="158">
          <cell r="A158" t="str">
            <v>Apr-Jun 201055</v>
          </cell>
          <cell r="B158">
            <v>55</v>
          </cell>
          <cell r="C158" t="str">
            <v>Apr-Jun 2010</v>
          </cell>
          <cell r="D158">
            <v>54</v>
          </cell>
          <cell r="E158">
            <v>32</v>
          </cell>
          <cell r="F158">
            <v>1.6427104722792608E-2</v>
          </cell>
          <cell r="G158">
            <v>1647</v>
          </cell>
          <cell r="H158">
            <v>0.84548254620123209</v>
          </cell>
          <cell r="I158">
            <v>0.15451745379876791</v>
          </cell>
          <cell r="J158">
            <v>0.95</v>
          </cell>
        </row>
        <row r="159">
          <cell r="A159" t="str">
            <v>Apr-Jun 201056</v>
          </cell>
          <cell r="B159">
            <v>56</v>
          </cell>
          <cell r="C159" t="str">
            <v>Apr-Jun 2010</v>
          </cell>
          <cell r="D159">
            <v>55</v>
          </cell>
          <cell r="E159">
            <v>44</v>
          </cell>
          <cell r="F159">
            <v>2.2587268993839837E-2</v>
          </cell>
          <cell r="G159">
            <v>1691</v>
          </cell>
          <cell r="H159">
            <v>0.86806981519507187</v>
          </cell>
          <cell r="I159">
            <v>0.13193018480492813</v>
          </cell>
          <cell r="J159">
            <v>0.95</v>
          </cell>
        </row>
        <row r="160">
          <cell r="A160" t="str">
            <v>Apr-Jun 201057</v>
          </cell>
          <cell r="B160">
            <v>57</v>
          </cell>
          <cell r="C160" t="str">
            <v>Apr-Jun 2010</v>
          </cell>
          <cell r="D160">
            <v>56</v>
          </cell>
          <cell r="E160">
            <v>34</v>
          </cell>
          <cell r="F160">
            <v>1.7453798767967144E-2</v>
          </cell>
          <cell r="G160">
            <v>1725</v>
          </cell>
          <cell r="H160">
            <v>0.88552361396303902</v>
          </cell>
          <cell r="I160">
            <v>0.11447638603696098</v>
          </cell>
          <cell r="J160">
            <v>0.95</v>
          </cell>
        </row>
        <row r="161">
          <cell r="A161" t="str">
            <v>Apr-Jun 201058</v>
          </cell>
          <cell r="B161">
            <v>58</v>
          </cell>
          <cell r="C161" t="str">
            <v>Apr-Jun 2010</v>
          </cell>
          <cell r="D161">
            <v>57</v>
          </cell>
          <cell r="E161">
            <v>24</v>
          </cell>
          <cell r="F161">
            <v>1.2320328542094456E-2</v>
          </cell>
          <cell r="G161">
            <v>1749</v>
          </cell>
          <cell r="H161">
            <v>0.89784394250513344</v>
          </cell>
          <cell r="I161">
            <v>0.10215605749486656</v>
          </cell>
          <cell r="J161">
            <v>0.95</v>
          </cell>
        </row>
        <row r="162">
          <cell r="A162" t="str">
            <v>Apr-Jun 201059</v>
          </cell>
          <cell r="B162">
            <v>59</v>
          </cell>
          <cell r="C162" t="str">
            <v>Apr-Jun 2010</v>
          </cell>
          <cell r="D162">
            <v>58</v>
          </cell>
          <cell r="E162">
            <v>16</v>
          </cell>
          <cell r="F162">
            <v>8.2135523613963042E-3</v>
          </cell>
          <cell r="G162">
            <v>1765</v>
          </cell>
          <cell r="H162">
            <v>0.90605749486652976</v>
          </cell>
          <cell r="I162">
            <v>9.3942505133470244E-2</v>
          </cell>
          <cell r="J162">
            <v>0.95</v>
          </cell>
        </row>
        <row r="163">
          <cell r="A163" t="str">
            <v>Apr-Jun 201060</v>
          </cell>
          <cell r="B163">
            <v>60</v>
          </cell>
          <cell r="C163" t="str">
            <v>Apr-Jun 2010</v>
          </cell>
          <cell r="D163">
            <v>59</v>
          </cell>
          <cell r="E163">
            <v>24</v>
          </cell>
          <cell r="F163">
            <v>1.2320328542094456E-2</v>
          </cell>
          <cell r="G163">
            <v>1789</v>
          </cell>
          <cell r="H163">
            <v>0.91837782340862428</v>
          </cell>
          <cell r="I163">
            <v>8.1622176591375717E-2</v>
          </cell>
          <cell r="J163">
            <v>0.95</v>
          </cell>
        </row>
        <row r="164">
          <cell r="A164" t="str">
            <v>Apr-Jun 201061</v>
          </cell>
          <cell r="B164">
            <v>61</v>
          </cell>
          <cell r="C164" t="str">
            <v>Apr-Jun 2010</v>
          </cell>
          <cell r="D164">
            <v>60</v>
          </cell>
          <cell r="E164">
            <v>33</v>
          </cell>
          <cell r="F164">
            <v>1.6940451745379878E-2</v>
          </cell>
          <cell r="G164">
            <v>1822</v>
          </cell>
          <cell r="H164">
            <v>0.93531827515400412</v>
          </cell>
          <cell r="I164">
            <v>6.468172484599588E-2</v>
          </cell>
          <cell r="J164">
            <v>0.95</v>
          </cell>
        </row>
        <row r="165">
          <cell r="A165" t="str">
            <v>Apr-Jun 201062</v>
          </cell>
          <cell r="B165">
            <v>62</v>
          </cell>
          <cell r="C165" t="str">
            <v>Apr-Jun 2010</v>
          </cell>
          <cell r="D165">
            <v>61</v>
          </cell>
          <cell r="E165">
            <v>24</v>
          </cell>
          <cell r="F165">
            <v>1.2320328542094456E-2</v>
          </cell>
          <cell r="G165">
            <v>1846</v>
          </cell>
          <cell r="H165">
            <v>0.94763860369609854</v>
          </cell>
          <cell r="I165">
            <v>5.2361396303901464E-2</v>
          </cell>
          <cell r="J165">
            <v>0.95</v>
          </cell>
        </row>
        <row r="166">
          <cell r="A166" t="str">
            <v>Apr-Jun 201063</v>
          </cell>
          <cell r="B166">
            <v>63</v>
          </cell>
          <cell r="C166" t="str">
            <v>Apr-Jun 2010</v>
          </cell>
          <cell r="D166">
            <v>62</v>
          </cell>
          <cell r="E166">
            <v>36</v>
          </cell>
          <cell r="F166">
            <v>1.8480492813141684E-2</v>
          </cell>
          <cell r="G166">
            <v>1882</v>
          </cell>
          <cell r="H166">
            <v>0.96611909650924022</v>
          </cell>
          <cell r="I166">
            <v>3.3880903490759784E-2</v>
          </cell>
          <cell r="J166">
            <v>0.95</v>
          </cell>
        </row>
        <row r="167">
          <cell r="A167" t="str">
            <v>Apr-Jun 201064</v>
          </cell>
          <cell r="B167">
            <v>64</v>
          </cell>
          <cell r="C167" t="str">
            <v>Apr-Jun 2010</v>
          </cell>
          <cell r="D167">
            <v>63</v>
          </cell>
          <cell r="E167">
            <v>1</v>
          </cell>
          <cell r="F167">
            <v>5.1334702258726901E-4</v>
          </cell>
          <cell r="G167">
            <v>1883</v>
          </cell>
          <cell r="H167">
            <v>0.96663244353182753</v>
          </cell>
          <cell r="I167">
            <v>3.3367556468172466E-2</v>
          </cell>
          <cell r="J167">
            <v>0.95</v>
          </cell>
        </row>
        <row r="168">
          <cell r="A168" t="str">
            <v>Apr-Jun 201065</v>
          </cell>
          <cell r="B168">
            <v>65</v>
          </cell>
          <cell r="C168" t="str">
            <v>Apr-Jun 2010</v>
          </cell>
          <cell r="D168">
            <v>65</v>
          </cell>
          <cell r="E168">
            <v>2</v>
          </cell>
          <cell r="F168">
            <v>1.026694045174538E-3</v>
          </cell>
          <cell r="G168">
            <v>1885</v>
          </cell>
          <cell r="H168">
            <v>0.96765913757700206</v>
          </cell>
          <cell r="I168">
            <v>3.234086242299794E-2</v>
          </cell>
          <cell r="J168">
            <v>0.95</v>
          </cell>
        </row>
        <row r="169">
          <cell r="A169" t="str">
            <v>Apr-Jun 201066</v>
          </cell>
          <cell r="B169">
            <v>66</v>
          </cell>
          <cell r="C169" t="str">
            <v>Apr-Jun 2010</v>
          </cell>
          <cell r="D169">
            <v>66</v>
          </cell>
          <cell r="E169">
            <v>3</v>
          </cell>
          <cell r="F169">
            <v>1.540041067761807E-3</v>
          </cell>
          <cell r="G169">
            <v>1888</v>
          </cell>
          <cell r="H169">
            <v>0.9691991786447639</v>
          </cell>
          <cell r="I169">
            <v>3.0800821355236097E-2</v>
          </cell>
          <cell r="J169">
            <v>0.95</v>
          </cell>
        </row>
        <row r="170">
          <cell r="A170" t="str">
            <v>Apr-Jun 201067</v>
          </cell>
          <cell r="B170">
            <v>67</v>
          </cell>
          <cell r="C170" t="str">
            <v>Apr-Jun 2010</v>
          </cell>
          <cell r="D170">
            <v>67</v>
          </cell>
          <cell r="E170">
            <v>3</v>
          </cell>
          <cell r="F170">
            <v>1.540041067761807E-3</v>
          </cell>
          <cell r="G170">
            <v>1891</v>
          </cell>
          <cell r="H170">
            <v>0.97073921971252564</v>
          </cell>
          <cell r="I170">
            <v>2.9260780287474364E-2</v>
          </cell>
          <cell r="J170">
            <v>0.95</v>
          </cell>
        </row>
        <row r="171">
          <cell r="A171" t="str">
            <v>Apr-Jun 201068</v>
          </cell>
          <cell r="B171">
            <v>68</v>
          </cell>
          <cell r="C171" t="str">
            <v>Apr-Jun 2010</v>
          </cell>
          <cell r="D171">
            <v>68</v>
          </cell>
          <cell r="E171">
            <v>2</v>
          </cell>
          <cell r="F171">
            <v>1.026694045174538E-3</v>
          </cell>
          <cell r="G171">
            <v>1893</v>
          </cell>
          <cell r="H171">
            <v>0.97176591375770016</v>
          </cell>
          <cell r="I171">
            <v>2.8234086242299838E-2</v>
          </cell>
          <cell r="J171">
            <v>0.95</v>
          </cell>
        </row>
        <row r="172">
          <cell r="A172" t="str">
            <v>Apr-Jun 201069</v>
          </cell>
          <cell r="B172">
            <v>69</v>
          </cell>
          <cell r="C172" t="str">
            <v>Apr-Jun 2010</v>
          </cell>
          <cell r="D172">
            <v>69</v>
          </cell>
          <cell r="E172">
            <v>6</v>
          </cell>
          <cell r="F172">
            <v>3.0800821355236141E-3</v>
          </cell>
          <cell r="G172">
            <v>1899</v>
          </cell>
          <cell r="H172">
            <v>0.97484599589322385</v>
          </cell>
          <cell r="I172">
            <v>2.5154004106776151E-2</v>
          </cell>
          <cell r="J172">
            <v>0.95</v>
          </cell>
        </row>
        <row r="173">
          <cell r="A173" t="str">
            <v>Apr-Jun 201070</v>
          </cell>
          <cell r="B173">
            <v>70</v>
          </cell>
          <cell r="C173" t="str">
            <v>Apr-Jun 2010</v>
          </cell>
          <cell r="D173">
            <v>70</v>
          </cell>
          <cell r="E173">
            <v>3</v>
          </cell>
          <cell r="F173">
            <v>1.540041067761807E-3</v>
          </cell>
          <cell r="G173">
            <v>1902</v>
          </cell>
          <cell r="H173">
            <v>0.97638603696098558</v>
          </cell>
          <cell r="I173">
            <v>2.3613963039014418E-2</v>
          </cell>
          <cell r="J173">
            <v>0.95</v>
          </cell>
        </row>
        <row r="174">
          <cell r="A174" t="str">
            <v>Apr-Jun 201071</v>
          </cell>
          <cell r="B174">
            <v>71</v>
          </cell>
          <cell r="C174" t="str">
            <v>Apr-Jun 2010</v>
          </cell>
          <cell r="D174">
            <v>71</v>
          </cell>
          <cell r="E174">
            <v>1</v>
          </cell>
          <cell r="F174">
            <v>5.1334702258726901E-4</v>
          </cell>
          <cell r="G174">
            <v>1903</v>
          </cell>
          <cell r="H174">
            <v>0.9768993839835729</v>
          </cell>
          <cell r="I174">
            <v>2.31006160164271E-2</v>
          </cell>
          <cell r="J174">
            <v>0.95</v>
          </cell>
        </row>
        <row r="175">
          <cell r="A175" t="str">
            <v>Apr-Jun 201072</v>
          </cell>
          <cell r="B175">
            <v>72</v>
          </cell>
          <cell r="C175" t="str">
            <v>Apr-Jun 2010</v>
          </cell>
          <cell r="D175">
            <v>72</v>
          </cell>
          <cell r="E175">
            <v>1</v>
          </cell>
          <cell r="F175">
            <v>5.1334702258726901E-4</v>
          </cell>
          <cell r="G175">
            <v>1904</v>
          </cell>
          <cell r="H175">
            <v>0.97741273100616022</v>
          </cell>
          <cell r="I175">
            <v>2.2587268993839782E-2</v>
          </cell>
          <cell r="J175">
            <v>0.95</v>
          </cell>
        </row>
        <row r="176">
          <cell r="A176" t="str">
            <v>Apr-Jun 201073</v>
          </cell>
          <cell r="B176">
            <v>73</v>
          </cell>
          <cell r="C176" t="str">
            <v>Apr-Jun 2010</v>
          </cell>
          <cell r="D176">
            <v>73</v>
          </cell>
          <cell r="E176">
            <v>1</v>
          </cell>
          <cell r="F176">
            <v>5.1334702258726901E-4</v>
          </cell>
          <cell r="G176">
            <v>1905</v>
          </cell>
          <cell r="H176">
            <v>0.97792607802874743</v>
          </cell>
          <cell r="I176">
            <v>2.2073921971252575E-2</v>
          </cell>
          <cell r="J176">
            <v>0.95</v>
          </cell>
        </row>
        <row r="177">
          <cell r="A177" t="str">
            <v>Apr-Jun 201074</v>
          </cell>
          <cell r="B177">
            <v>74</v>
          </cell>
          <cell r="C177" t="str">
            <v>Apr-Jun 2010</v>
          </cell>
          <cell r="D177">
            <v>74</v>
          </cell>
          <cell r="E177">
            <v>7</v>
          </cell>
          <cell r="F177">
            <v>3.5934291581108829E-3</v>
          </cell>
          <cell r="G177">
            <v>1912</v>
          </cell>
          <cell r="H177">
            <v>0.98151950718685832</v>
          </cell>
          <cell r="I177">
            <v>1.848049281314168E-2</v>
          </cell>
          <cell r="J177">
            <v>0.95</v>
          </cell>
        </row>
        <row r="178">
          <cell r="A178" t="str">
            <v>Apr-Jun 201075</v>
          </cell>
          <cell r="B178">
            <v>75</v>
          </cell>
          <cell r="C178" t="str">
            <v>Apr-Jun 2010</v>
          </cell>
          <cell r="D178">
            <v>75</v>
          </cell>
          <cell r="E178">
            <v>3</v>
          </cell>
          <cell r="F178">
            <v>1.540041067761807E-3</v>
          </cell>
          <cell r="G178">
            <v>1915</v>
          </cell>
          <cell r="H178">
            <v>0.98305954825462016</v>
          </cell>
          <cell r="I178">
            <v>1.6940451745379836E-2</v>
          </cell>
          <cell r="J178">
            <v>0.95</v>
          </cell>
        </row>
        <row r="179">
          <cell r="A179" t="str">
            <v>Apr-Jun 201076</v>
          </cell>
          <cell r="B179">
            <v>76</v>
          </cell>
          <cell r="C179" t="str">
            <v>Apr-Jun 2010</v>
          </cell>
          <cell r="D179">
            <v>76</v>
          </cell>
          <cell r="E179">
            <v>2</v>
          </cell>
          <cell r="F179">
            <v>1.026694045174538E-3</v>
          </cell>
          <cell r="G179">
            <v>1917</v>
          </cell>
          <cell r="H179">
            <v>0.98408624229979469</v>
          </cell>
          <cell r="I179">
            <v>1.5913757700205311E-2</v>
          </cell>
          <cell r="J179">
            <v>0.95</v>
          </cell>
        </row>
        <row r="180">
          <cell r="A180" t="str">
            <v>Apr-Jun 201077</v>
          </cell>
          <cell r="B180">
            <v>77</v>
          </cell>
          <cell r="C180" t="str">
            <v>Apr-Jun 2010</v>
          </cell>
          <cell r="D180">
            <v>77</v>
          </cell>
          <cell r="E180">
            <v>1</v>
          </cell>
          <cell r="F180">
            <v>5.1334702258726901E-4</v>
          </cell>
          <cell r="G180">
            <v>1918</v>
          </cell>
          <cell r="H180">
            <v>0.9845995893223819</v>
          </cell>
          <cell r="I180">
            <v>1.5400410677618104E-2</v>
          </cell>
          <cell r="J180">
            <v>0.95</v>
          </cell>
        </row>
        <row r="181">
          <cell r="A181" t="str">
            <v>Apr-Jun 201078</v>
          </cell>
          <cell r="B181">
            <v>78</v>
          </cell>
          <cell r="C181" t="str">
            <v>Apr-Jun 2010</v>
          </cell>
          <cell r="D181">
            <v>78</v>
          </cell>
          <cell r="E181">
            <v>2</v>
          </cell>
          <cell r="F181">
            <v>1.026694045174538E-3</v>
          </cell>
          <cell r="G181">
            <v>1920</v>
          </cell>
          <cell r="H181">
            <v>0.98562628336755642</v>
          </cell>
          <cell r="I181">
            <v>1.4373716632443578E-2</v>
          </cell>
          <cell r="J181">
            <v>0.95</v>
          </cell>
        </row>
        <row r="182">
          <cell r="A182" t="str">
            <v>Apr-Jun 201079</v>
          </cell>
          <cell r="B182">
            <v>79</v>
          </cell>
          <cell r="C182" t="str">
            <v>Apr-Jun 2010</v>
          </cell>
          <cell r="D182">
            <v>79</v>
          </cell>
          <cell r="E182">
            <v>2</v>
          </cell>
          <cell r="F182">
            <v>1.026694045174538E-3</v>
          </cell>
          <cell r="G182">
            <v>1922</v>
          </cell>
          <cell r="H182">
            <v>0.98665297741273106</v>
          </cell>
          <cell r="I182">
            <v>1.3347022587268942E-2</v>
          </cell>
          <cell r="J182">
            <v>0.95</v>
          </cell>
        </row>
        <row r="183">
          <cell r="A183" t="str">
            <v>Apr-Jun 201080</v>
          </cell>
          <cell r="B183">
            <v>80</v>
          </cell>
          <cell r="C183" t="str">
            <v>Apr-Jun 2010</v>
          </cell>
          <cell r="D183">
            <v>80</v>
          </cell>
          <cell r="E183">
            <v>1</v>
          </cell>
          <cell r="F183">
            <v>5.1334702258726901E-4</v>
          </cell>
          <cell r="G183">
            <v>1923</v>
          </cell>
          <cell r="H183">
            <v>0.98716632443531827</v>
          </cell>
          <cell r="I183">
            <v>1.2833675564681735E-2</v>
          </cell>
          <cell r="J183">
            <v>0.95</v>
          </cell>
        </row>
        <row r="184">
          <cell r="A184" t="str">
            <v>Apr-Jun 201081</v>
          </cell>
          <cell r="B184">
            <v>81</v>
          </cell>
          <cell r="C184" t="str">
            <v>Apr-Jun 2010</v>
          </cell>
          <cell r="D184">
            <v>81</v>
          </cell>
          <cell r="E184">
            <v>2</v>
          </cell>
          <cell r="F184">
            <v>1.026694045174538E-3</v>
          </cell>
          <cell r="G184">
            <v>1925</v>
          </cell>
          <cell r="H184">
            <v>0.98819301848049279</v>
          </cell>
          <cell r="I184">
            <v>1.1806981519507209E-2</v>
          </cell>
          <cell r="J184">
            <v>0.95</v>
          </cell>
        </row>
        <row r="185">
          <cell r="A185" t="str">
            <v>Apr-Jun 201082</v>
          </cell>
          <cell r="B185">
            <v>82</v>
          </cell>
          <cell r="C185" t="str">
            <v>Apr-Jun 2010</v>
          </cell>
          <cell r="D185">
            <v>82</v>
          </cell>
          <cell r="E185">
            <v>3</v>
          </cell>
          <cell r="F185">
            <v>1.540041067761807E-3</v>
          </cell>
          <cell r="G185">
            <v>1928</v>
          </cell>
          <cell r="H185">
            <v>0.98973305954825463</v>
          </cell>
          <cell r="I185">
            <v>1.0266940451745366E-2</v>
          </cell>
          <cell r="J185">
            <v>0.95</v>
          </cell>
        </row>
        <row r="186">
          <cell r="A186" t="str">
            <v>Apr-Jun 201083</v>
          </cell>
          <cell r="B186">
            <v>83</v>
          </cell>
          <cell r="C186" t="str">
            <v>Apr-Jun 2010</v>
          </cell>
          <cell r="D186">
            <v>83</v>
          </cell>
          <cell r="E186">
            <v>1</v>
          </cell>
          <cell r="F186">
            <v>5.1334702258726901E-4</v>
          </cell>
          <cell r="G186">
            <v>1929</v>
          </cell>
          <cell r="H186">
            <v>0.99024640657084184</v>
          </cell>
          <cell r="I186">
            <v>9.7535934291581583E-3</v>
          </cell>
          <cell r="J186">
            <v>0.95</v>
          </cell>
        </row>
        <row r="187">
          <cell r="A187" t="str">
            <v>Apr-Jun 201084</v>
          </cell>
          <cell r="B187">
            <v>84</v>
          </cell>
          <cell r="C187" t="str">
            <v>Apr-Jun 2010</v>
          </cell>
          <cell r="D187">
            <v>84</v>
          </cell>
          <cell r="E187">
            <v>1</v>
          </cell>
          <cell r="F187">
            <v>5.1334702258726901E-4</v>
          </cell>
          <cell r="G187">
            <v>1930</v>
          </cell>
          <cell r="H187">
            <v>0.99075975359342916</v>
          </cell>
          <cell r="I187">
            <v>9.2402464065708401E-3</v>
          </cell>
          <cell r="J187">
            <v>0.95</v>
          </cell>
        </row>
        <row r="188">
          <cell r="A188" t="str">
            <v>Apr-Jun 201085</v>
          </cell>
          <cell r="B188">
            <v>85</v>
          </cell>
          <cell r="C188" t="str">
            <v>Apr-Jun 2010</v>
          </cell>
          <cell r="D188">
            <v>86</v>
          </cell>
          <cell r="E188">
            <v>1</v>
          </cell>
          <cell r="F188">
            <v>5.1334702258726901E-4</v>
          </cell>
          <cell r="G188">
            <v>1931</v>
          </cell>
          <cell r="H188">
            <v>0.99127310061601648</v>
          </cell>
          <cell r="I188">
            <v>8.7268993839835218E-3</v>
          </cell>
          <cell r="J188">
            <v>0.95</v>
          </cell>
        </row>
        <row r="189">
          <cell r="A189" t="str">
            <v>Apr-Jun 201086</v>
          </cell>
          <cell r="B189">
            <v>86</v>
          </cell>
          <cell r="C189" t="str">
            <v>Apr-Jun 2010</v>
          </cell>
          <cell r="D189">
            <v>89</v>
          </cell>
          <cell r="E189">
            <v>1</v>
          </cell>
          <cell r="F189">
            <v>5.1334702258726901E-4</v>
          </cell>
          <cell r="G189">
            <v>1932</v>
          </cell>
          <cell r="H189">
            <v>0.99178644763860369</v>
          </cell>
          <cell r="I189">
            <v>8.2135523613963146E-3</v>
          </cell>
          <cell r="J189">
            <v>0.95</v>
          </cell>
        </row>
        <row r="190">
          <cell r="A190" t="str">
            <v>Apr-Jun 201087</v>
          </cell>
          <cell r="B190">
            <v>87</v>
          </cell>
          <cell r="C190" t="str">
            <v>Apr-Jun 2010</v>
          </cell>
          <cell r="D190">
            <v>91</v>
          </cell>
          <cell r="E190">
            <v>1</v>
          </cell>
          <cell r="F190">
            <v>5.1334702258726901E-4</v>
          </cell>
          <cell r="G190">
            <v>1933</v>
          </cell>
          <cell r="H190">
            <v>0.992299794661191</v>
          </cell>
          <cell r="I190">
            <v>7.7002053388089964E-3</v>
          </cell>
          <cell r="J190">
            <v>0.95</v>
          </cell>
        </row>
        <row r="191">
          <cell r="A191" t="str">
            <v>Apr-Jun 201088</v>
          </cell>
          <cell r="B191">
            <v>88</v>
          </cell>
          <cell r="C191" t="str">
            <v>Apr-Jun 2010</v>
          </cell>
          <cell r="D191">
            <v>92</v>
          </cell>
          <cell r="E191">
            <v>1</v>
          </cell>
          <cell r="F191">
            <v>5.1334702258726901E-4</v>
          </cell>
          <cell r="G191">
            <v>1934</v>
          </cell>
          <cell r="H191">
            <v>0.99281314168377821</v>
          </cell>
          <cell r="I191">
            <v>7.1868583162217892E-3</v>
          </cell>
          <cell r="J191">
            <v>0.95</v>
          </cell>
        </row>
        <row r="192">
          <cell r="A192" t="str">
            <v>Apr-Jun 201089</v>
          </cell>
          <cell r="B192">
            <v>89</v>
          </cell>
          <cell r="C192" t="str">
            <v>Apr-Jun 2010</v>
          </cell>
          <cell r="D192">
            <v>95</v>
          </cell>
          <cell r="E192">
            <v>1</v>
          </cell>
          <cell r="F192">
            <v>5.1334702258726901E-4</v>
          </cell>
          <cell r="G192">
            <v>1935</v>
          </cell>
          <cell r="H192">
            <v>0.99332648870636553</v>
          </cell>
          <cell r="I192">
            <v>6.6735112936344709E-3</v>
          </cell>
          <cell r="J192">
            <v>0.95</v>
          </cell>
        </row>
        <row r="193">
          <cell r="A193" t="str">
            <v>Apr-Jun 201090</v>
          </cell>
          <cell r="B193">
            <v>90</v>
          </cell>
          <cell r="C193" t="str">
            <v>Apr-Jun 2010</v>
          </cell>
          <cell r="D193">
            <v>97</v>
          </cell>
          <cell r="E193">
            <v>2</v>
          </cell>
          <cell r="F193">
            <v>1.026694045174538E-3</v>
          </cell>
          <cell r="G193">
            <v>1937</v>
          </cell>
          <cell r="H193">
            <v>0.99435318275154005</v>
          </cell>
          <cell r="I193">
            <v>5.6468172484599455E-3</v>
          </cell>
          <cell r="J193">
            <v>0.95</v>
          </cell>
        </row>
        <row r="194">
          <cell r="A194" t="str">
            <v>Apr-Jun 201091</v>
          </cell>
          <cell r="B194">
            <v>91</v>
          </cell>
          <cell r="C194" t="str">
            <v>Apr-Jun 2010</v>
          </cell>
          <cell r="D194">
            <v>101</v>
          </cell>
          <cell r="E194">
            <v>1</v>
          </cell>
          <cell r="F194">
            <v>5.1334702258726901E-4</v>
          </cell>
          <cell r="G194">
            <v>1938</v>
          </cell>
          <cell r="H194">
            <v>0.99486652977412726</v>
          </cell>
          <cell r="I194">
            <v>5.1334702258727383E-3</v>
          </cell>
          <cell r="J194">
            <v>0.95</v>
          </cell>
        </row>
        <row r="195">
          <cell r="A195" t="str">
            <v>Apr-Jun 201092</v>
          </cell>
          <cell r="B195">
            <v>92</v>
          </cell>
          <cell r="C195" t="str">
            <v>Apr-Jun 2010</v>
          </cell>
          <cell r="D195">
            <v>102</v>
          </cell>
          <cell r="E195">
            <v>1</v>
          </cell>
          <cell r="F195">
            <v>5.1334702258726901E-4</v>
          </cell>
          <cell r="G195">
            <v>1939</v>
          </cell>
          <cell r="H195">
            <v>0.99537987679671458</v>
          </cell>
          <cell r="I195">
            <v>4.62012320328542E-3</v>
          </cell>
          <cell r="J195">
            <v>0.95</v>
          </cell>
        </row>
        <row r="196">
          <cell r="A196" t="str">
            <v>Apr-Jun 201093</v>
          </cell>
          <cell r="B196">
            <v>93</v>
          </cell>
          <cell r="C196" t="str">
            <v>Apr-Jun 2010</v>
          </cell>
          <cell r="D196">
            <v>105</v>
          </cell>
          <cell r="E196">
            <v>1</v>
          </cell>
          <cell r="F196">
            <v>5.1334702258726901E-4</v>
          </cell>
          <cell r="G196">
            <v>1940</v>
          </cell>
          <cell r="H196">
            <v>0.9958932238193019</v>
          </cell>
          <cell r="I196">
            <v>4.1067761806981018E-3</v>
          </cell>
          <cell r="J196">
            <v>0.95</v>
          </cell>
        </row>
        <row r="197">
          <cell r="A197" t="str">
            <v>Apr-Jun 201094</v>
          </cell>
          <cell r="B197">
            <v>94</v>
          </cell>
          <cell r="C197" t="str">
            <v>Apr-Jun 2010</v>
          </cell>
          <cell r="D197">
            <v>106</v>
          </cell>
          <cell r="E197">
            <v>1</v>
          </cell>
          <cell r="F197">
            <v>5.1334702258726901E-4</v>
          </cell>
          <cell r="G197">
            <v>1941</v>
          </cell>
          <cell r="H197">
            <v>0.99640657084188911</v>
          </cell>
          <cell r="I197">
            <v>3.5934291581108946E-3</v>
          </cell>
          <cell r="J197">
            <v>0.95</v>
          </cell>
        </row>
        <row r="198">
          <cell r="A198" t="str">
            <v>Apr-Jun 201095</v>
          </cell>
          <cell r="B198">
            <v>95</v>
          </cell>
          <cell r="C198" t="str">
            <v>Apr-Jun 2010</v>
          </cell>
          <cell r="D198">
            <v>111</v>
          </cell>
          <cell r="E198">
            <v>1</v>
          </cell>
          <cell r="F198">
            <v>5.1334702258726901E-4</v>
          </cell>
          <cell r="G198">
            <v>1942</v>
          </cell>
          <cell r="H198">
            <v>0.99691991786447642</v>
          </cell>
          <cell r="I198">
            <v>3.0800821355235763E-3</v>
          </cell>
          <cell r="J198">
            <v>0.95</v>
          </cell>
        </row>
        <row r="199">
          <cell r="A199" t="str">
            <v>Apr-Jun 201096</v>
          </cell>
          <cell r="B199">
            <v>96</v>
          </cell>
          <cell r="C199" t="str">
            <v>Apr-Jun 2010</v>
          </cell>
          <cell r="D199">
            <v>116</v>
          </cell>
          <cell r="E199">
            <v>2</v>
          </cell>
          <cell r="F199">
            <v>1.026694045174538E-3</v>
          </cell>
          <cell r="G199">
            <v>1944</v>
          </cell>
          <cell r="H199">
            <v>0.99794661190965095</v>
          </cell>
          <cell r="I199">
            <v>2.0533880903490509E-3</v>
          </cell>
          <cell r="J199">
            <v>0.95</v>
          </cell>
        </row>
        <row r="200">
          <cell r="A200" t="str">
            <v>Apr-Jun 201097</v>
          </cell>
          <cell r="B200">
            <v>97</v>
          </cell>
          <cell r="C200" t="str">
            <v>Apr-Jun 2010</v>
          </cell>
          <cell r="D200">
            <v>124</v>
          </cell>
          <cell r="E200">
            <v>1</v>
          </cell>
          <cell r="F200">
            <v>5.1334702258726901E-4</v>
          </cell>
          <cell r="G200">
            <v>1945</v>
          </cell>
          <cell r="H200">
            <v>0.99845995893223816</v>
          </cell>
          <cell r="I200">
            <v>1.5400410677618437E-3</v>
          </cell>
          <cell r="J200">
            <v>0.95</v>
          </cell>
        </row>
        <row r="201">
          <cell r="A201" t="str">
            <v>Apr-Jun 201098</v>
          </cell>
          <cell r="B201">
            <v>98</v>
          </cell>
          <cell r="C201" t="str">
            <v>Apr-Jun 2010</v>
          </cell>
          <cell r="D201">
            <v>137</v>
          </cell>
          <cell r="E201">
            <v>1</v>
          </cell>
          <cell r="F201">
            <v>5.1334702258726901E-4</v>
          </cell>
          <cell r="G201">
            <v>1946</v>
          </cell>
          <cell r="H201">
            <v>0.99897330595482547</v>
          </cell>
          <cell r="I201">
            <v>1.0266940451745254E-3</v>
          </cell>
          <cell r="J201">
            <v>0.95</v>
          </cell>
        </row>
        <row r="202">
          <cell r="A202" t="str">
            <v>Apr-Jun 201099</v>
          </cell>
          <cell r="B202">
            <v>99</v>
          </cell>
          <cell r="C202" t="str">
            <v>Apr-Jun 2010</v>
          </cell>
          <cell r="D202">
            <v>150</v>
          </cell>
          <cell r="E202">
            <v>1</v>
          </cell>
          <cell r="F202">
            <v>5.1334702258726901E-4</v>
          </cell>
          <cell r="G202">
            <v>1947</v>
          </cell>
          <cell r="H202">
            <v>0.99948665297741268</v>
          </cell>
          <cell r="I202">
            <v>5.1334702258731824E-4</v>
          </cell>
          <cell r="J202">
            <v>0.95</v>
          </cell>
        </row>
        <row r="203">
          <cell r="A203" t="str">
            <v>Apr-Jun 2010100</v>
          </cell>
          <cell r="B203">
            <v>100</v>
          </cell>
          <cell r="C203" t="str">
            <v>Apr-Jun 2010</v>
          </cell>
          <cell r="D203">
            <v>282</v>
          </cell>
          <cell r="E203">
            <v>1</v>
          </cell>
          <cell r="F203">
            <v>5.1334702258726901E-4</v>
          </cell>
          <cell r="G203">
            <v>1948</v>
          </cell>
          <cell r="H203">
            <v>1</v>
          </cell>
          <cell r="I203">
            <v>0</v>
          </cell>
          <cell r="J203">
            <v>0.95</v>
          </cell>
        </row>
        <row r="204">
          <cell r="A204" t="str">
            <v/>
          </cell>
        </row>
        <row r="205">
          <cell r="A205" t="str">
            <v>Apr-Jun 2010</v>
          </cell>
          <cell r="C205" t="str">
            <v>Apr-Jun 2010</v>
          </cell>
          <cell r="D205" t="str">
            <v>Total</v>
          </cell>
          <cell r="E205">
            <v>1948</v>
          </cell>
        </row>
        <row r="206">
          <cell r="A206" t="str">
            <v/>
          </cell>
        </row>
        <row r="207">
          <cell r="A207" t="str">
            <v/>
          </cell>
        </row>
        <row r="208">
          <cell r="A208" t="str">
            <v>Jul-Sep 20101</v>
          </cell>
          <cell r="B208">
            <v>1</v>
          </cell>
          <cell r="C208" t="str">
            <v>Jul-Sep 2010</v>
          </cell>
          <cell r="D208">
            <v>0</v>
          </cell>
          <cell r="E208">
            <v>16</v>
          </cell>
          <cell r="F208">
            <v>5.8479532163742687E-3</v>
          </cell>
          <cell r="G208">
            <v>16</v>
          </cell>
          <cell r="H208">
            <v>5.8479532163742687E-3</v>
          </cell>
          <cell r="I208">
            <v>0.99415204678362579</v>
          </cell>
          <cell r="J208">
            <v>0.95</v>
          </cell>
        </row>
        <row r="209">
          <cell r="A209" t="str">
            <v>Jul-Sep 20102</v>
          </cell>
          <cell r="B209">
            <v>2</v>
          </cell>
          <cell r="C209" t="str">
            <v>Jul-Sep 2010</v>
          </cell>
          <cell r="D209">
            <v>1</v>
          </cell>
          <cell r="E209">
            <v>25</v>
          </cell>
          <cell r="F209">
            <v>9.1374269005847948E-3</v>
          </cell>
          <cell r="G209">
            <v>41</v>
          </cell>
          <cell r="H209">
            <v>1.4985380116959063E-2</v>
          </cell>
          <cell r="I209">
            <v>0.98501461988304095</v>
          </cell>
          <cell r="J209">
            <v>0.95</v>
          </cell>
        </row>
        <row r="210">
          <cell r="A210" t="str">
            <v>Jul-Sep 20103</v>
          </cell>
          <cell r="B210">
            <v>3</v>
          </cell>
          <cell r="C210" t="str">
            <v>Jul-Sep 2010</v>
          </cell>
          <cell r="D210">
            <v>2</v>
          </cell>
          <cell r="E210">
            <v>25</v>
          </cell>
          <cell r="F210">
            <v>9.1374269005847948E-3</v>
          </cell>
          <cell r="G210">
            <v>66</v>
          </cell>
          <cell r="H210">
            <v>2.4122807017543858E-2</v>
          </cell>
          <cell r="I210">
            <v>0.97587719298245612</v>
          </cell>
          <cell r="J210">
            <v>0.95</v>
          </cell>
        </row>
        <row r="211">
          <cell r="A211" t="str">
            <v>Jul-Sep 20104</v>
          </cell>
          <cell r="B211">
            <v>4</v>
          </cell>
          <cell r="C211" t="str">
            <v>Jul-Sep 2010</v>
          </cell>
          <cell r="D211">
            <v>3</v>
          </cell>
          <cell r="E211">
            <v>24</v>
          </cell>
          <cell r="F211">
            <v>8.771929824561403E-3</v>
          </cell>
          <cell r="G211">
            <v>90</v>
          </cell>
          <cell r="H211">
            <v>3.2894736842105261E-2</v>
          </cell>
          <cell r="I211">
            <v>0.96710526315789469</v>
          </cell>
          <cell r="J211">
            <v>0.95</v>
          </cell>
        </row>
        <row r="212">
          <cell r="A212" t="str">
            <v>Jul-Sep 20105</v>
          </cell>
          <cell r="B212">
            <v>5</v>
          </cell>
          <cell r="C212" t="str">
            <v>Jul-Sep 2010</v>
          </cell>
          <cell r="D212">
            <v>4</v>
          </cell>
          <cell r="E212">
            <v>30</v>
          </cell>
          <cell r="F212">
            <v>1.0964912280701754E-2</v>
          </cell>
          <cell r="G212">
            <v>120</v>
          </cell>
          <cell r="H212">
            <v>4.3859649122807015E-2</v>
          </cell>
          <cell r="I212">
            <v>0.95614035087719296</v>
          </cell>
          <cell r="J212">
            <v>0.95</v>
          </cell>
        </row>
        <row r="213">
          <cell r="A213" t="str">
            <v>Jul-Sep 20106</v>
          </cell>
          <cell r="B213">
            <v>6</v>
          </cell>
          <cell r="C213" t="str">
            <v>Jul-Sep 2010</v>
          </cell>
          <cell r="D213">
            <v>5</v>
          </cell>
          <cell r="E213">
            <v>21</v>
          </cell>
          <cell r="F213">
            <v>7.6754385964912276E-3</v>
          </cell>
          <cell r="G213">
            <v>141</v>
          </cell>
          <cell r="H213">
            <v>5.1535087719298246E-2</v>
          </cell>
          <cell r="I213">
            <v>0.94846491228070173</v>
          </cell>
          <cell r="J213">
            <v>0.95</v>
          </cell>
        </row>
        <row r="214">
          <cell r="A214" t="str">
            <v>Jul-Sep 20107</v>
          </cell>
          <cell r="B214">
            <v>7</v>
          </cell>
          <cell r="C214" t="str">
            <v>Jul-Sep 2010</v>
          </cell>
          <cell r="D214">
            <v>6</v>
          </cell>
          <cell r="E214">
            <v>25</v>
          </cell>
          <cell r="F214">
            <v>9.1374269005847948E-3</v>
          </cell>
          <cell r="G214">
            <v>166</v>
          </cell>
          <cell r="H214">
            <v>6.0672514619883038E-2</v>
          </cell>
          <cell r="I214">
            <v>0.93932748538011701</v>
          </cell>
          <cell r="J214">
            <v>0.95</v>
          </cell>
        </row>
        <row r="215">
          <cell r="A215" t="str">
            <v>Jul-Sep 20108</v>
          </cell>
          <cell r="B215">
            <v>8</v>
          </cell>
          <cell r="C215" t="str">
            <v>Jul-Sep 2010</v>
          </cell>
          <cell r="D215">
            <v>7</v>
          </cell>
          <cell r="E215">
            <v>36</v>
          </cell>
          <cell r="F215">
            <v>1.3157894736842105E-2</v>
          </cell>
          <cell r="G215">
            <v>202</v>
          </cell>
          <cell r="H215">
            <v>7.3830409356725149E-2</v>
          </cell>
          <cell r="I215">
            <v>0.92616959064327486</v>
          </cell>
          <cell r="J215">
            <v>0.95</v>
          </cell>
        </row>
        <row r="216">
          <cell r="A216" t="str">
            <v>Jul-Sep 20109</v>
          </cell>
          <cell r="B216">
            <v>9</v>
          </cell>
          <cell r="C216" t="str">
            <v>Jul-Sep 2010</v>
          </cell>
          <cell r="D216">
            <v>8</v>
          </cell>
          <cell r="E216">
            <v>33</v>
          </cell>
          <cell r="F216">
            <v>1.2061403508771929E-2</v>
          </cell>
          <cell r="G216">
            <v>235</v>
          </cell>
          <cell r="H216">
            <v>8.5891812865497075E-2</v>
          </cell>
          <cell r="I216">
            <v>0.91410818713450293</v>
          </cell>
          <cell r="J216">
            <v>0.95</v>
          </cell>
        </row>
        <row r="217">
          <cell r="A217" t="str">
            <v>Jul-Sep 201010</v>
          </cell>
          <cell r="B217">
            <v>10</v>
          </cell>
          <cell r="C217" t="str">
            <v>Jul-Sep 2010</v>
          </cell>
          <cell r="D217">
            <v>9</v>
          </cell>
          <cell r="E217">
            <v>35</v>
          </cell>
          <cell r="F217">
            <v>1.2792397660818713E-2</v>
          </cell>
          <cell r="G217">
            <v>270</v>
          </cell>
          <cell r="H217">
            <v>9.8684210526315791E-2</v>
          </cell>
          <cell r="I217">
            <v>0.90131578947368418</v>
          </cell>
          <cell r="J217">
            <v>0.95</v>
          </cell>
        </row>
        <row r="218">
          <cell r="A218" t="str">
            <v>Jul-Sep 201011</v>
          </cell>
          <cell r="B218">
            <v>11</v>
          </cell>
          <cell r="C218" t="str">
            <v>Jul-Sep 2010</v>
          </cell>
          <cell r="D218">
            <v>10</v>
          </cell>
          <cell r="E218">
            <v>30</v>
          </cell>
          <cell r="F218">
            <v>1.0964912280701754E-2</v>
          </cell>
          <cell r="G218">
            <v>300</v>
          </cell>
          <cell r="H218">
            <v>0.10964912280701754</v>
          </cell>
          <cell r="I218">
            <v>0.89035087719298245</v>
          </cell>
          <cell r="J218">
            <v>0.95</v>
          </cell>
        </row>
        <row r="219">
          <cell r="A219" t="str">
            <v>Jul-Sep 201012</v>
          </cell>
          <cell r="B219">
            <v>12</v>
          </cell>
          <cell r="C219" t="str">
            <v>Jul-Sep 2010</v>
          </cell>
          <cell r="D219">
            <v>11</v>
          </cell>
          <cell r="E219">
            <v>22</v>
          </cell>
          <cell r="F219">
            <v>8.0409356725146194E-3</v>
          </cell>
          <cell r="G219">
            <v>322</v>
          </cell>
          <cell r="H219">
            <v>0.11769005847953216</v>
          </cell>
          <cell r="I219">
            <v>0.88230994152046782</v>
          </cell>
          <cell r="J219">
            <v>0.95</v>
          </cell>
        </row>
        <row r="220">
          <cell r="A220" t="str">
            <v>Jul-Sep 201013</v>
          </cell>
          <cell r="B220">
            <v>13</v>
          </cell>
          <cell r="C220" t="str">
            <v>Jul-Sep 2010</v>
          </cell>
          <cell r="D220">
            <v>12</v>
          </cell>
          <cell r="E220">
            <v>22</v>
          </cell>
          <cell r="F220">
            <v>8.0409356725146194E-3</v>
          </cell>
          <cell r="G220">
            <v>344</v>
          </cell>
          <cell r="H220">
            <v>0.12573099415204678</v>
          </cell>
          <cell r="I220">
            <v>0.8742690058479532</v>
          </cell>
          <cell r="J220">
            <v>0.95</v>
          </cell>
        </row>
        <row r="221">
          <cell r="A221" t="str">
            <v>Jul-Sep 201014</v>
          </cell>
          <cell r="B221">
            <v>14</v>
          </cell>
          <cell r="C221" t="str">
            <v>Jul-Sep 2010</v>
          </cell>
          <cell r="D221">
            <v>13</v>
          </cell>
          <cell r="E221">
            <v>29</v>
          </cell>
          <cell r="F221">
            <v>1.0599415204678362E-2</v>
          </cell>
          <cell r="G221">
            <v>373</v>
          </cell>
          <cell r="H221">
            <v>0.13633040935672514</v>
          </cell>
          <cell r="I221">
            <v>0.86366959064327486</v>
          </cell>
          <cell r="J221">
            <v>0.95</v>
          </cell>
        </row>
        <row r="222">
          <cell r="A222" t="str">
            <v>Jul-Sep 201015</v>
          </cell>
          <cell r="B222">
            <v>15</v>
          </cell>
          <cell r="C222" t="str">
            <v>Jul-Sep 2010</v>
          </cell>
          <cell r="D222">
            <v>14</v>
          </cell>
          <cell r="E222">
            <v>40</v>
          </cell>
          <cell r="F222">
            <v>1.4619883040935672E-2</v>
          </cell>
          <cell r="G222">
            <v>413</v>
          </cell>
          <cell r="H222">
            <v>0.15095029239766081</v>
          </cell>
          <cell r="I222">
            <v>0.84904970760233922</v>
          </cell>
          <cell r="J222">
            <v>0.95</v>
          </cell>
        </row>
        <row r="223">
          <cell r="A223" t="str">
            <v>Jul-Sep 201016</v>
          </cell>
          <cell r="B223">
            <v>16</v>
          </cell>
          <cell r="C223" t="str">
            <v>Jul-Sep 2010</v>
          </cell>
          <cell r="D223">
            <v>15</v>
          </cell>
          <cell r="E223">
            <v>45</v>
          </cell>
          <cell r="F223">
            <v>1.6447368421052631E-2</v>
          </cell>
          <cell r="G223">
            <v>458</v>
          </cell>
          <cell r="H223">
            <v>0.16739766081871346</v>
          </cell>
          <cell r="I223">
            <v>0.83260233918128657</v>
          </cell>
          <cell r="J223">
            <v>0.95</v>
          </cell>
        </row>
        <row r="224">
          <cell r="A224" t="str">
            <v>Jul-Sep 201017</v>
          </cell>
          <cell r="B224">
            <v>17</v>
          </cell>
          <cell r="C224" t="str">
            <v>Jul-Sep 2010</v>
          </cell>
          <cell r="D224">
            <v>16</v>
          </cell>
          <cell r="E224">
            <v>35</v>
          </cell>
          <cell r="F224">
            <v>1.2792397660818713E-2</v>
          </cell>
          <cell r="G224">
            <v>493</v>
          </cell>
          <cell r="H224">
            <v>0.18019005847953215</v>
          </cell>
          <cell r="I224">
            <v>0.81980994152046782</v>
          </cell>
          <cell r="J224">
            <v>0.95</v>
          </cell>
        </row>
        <row r="225">
          <cell r="A225" t="str">
            <v>Jul-Sep 201018</v>
          </cell>
          <cell r="B225">
            <v>18</v>
          </cell>
          <cell r="C225" t="str">
            <v>Jul-Sep 2010</v>
          </cell>
          <cell r="D225">
            <v>17</v>
          </cell>
          <cell r="E225">
            <v>31</v>
          </cell>
          <cell r="F225">
            <v>1.1330409356725146E-2</v>
          </cell>
          <cell r="G225">
            <v>524</v>
          </cell>
          <cell r="H225">
            <v>0.19152046783625731</v>
          </cell>
          <cell r="I225">
            <v>0.80847953216374269</v>
          </cell>
          <cell r="J225">
            <v>0.95</v>
          </cell>
        </row>
        <row r="226">
          <cell r="A226" t="str">
            <v>Jul-Sep 201019</v>
          </cell>
          <cell r="B226">
            <v>19</v>
          </cell>
          <cell r="C226" t="str">
            <v>Jul-Sep 2010</v>
          </cell>
          <cell r="D226">
            <v>18</v>
          </cell>
          <cell r="E226">
            <v>38</v>
          </cell>
          <cell r="F226">
            <v>1.3888888888888888E-2</v>
          </cell>
          <cell r="G226">
            <v>562</v>
          </cell>
          <cell r="H226">
            <v>0.20540935672514621</v>
          </cell>
          <cell r="I226">
            <v>0.79459064327485374</v>
          </cell>
          <cell r="J226">
            <v>0.95</v>
          </cell>
        </row>
        <row r="227">
          <cell r="A227" t="str">
            <v>Jul-Sep 201020</v>
          </cell>
          <cell r="B227">
            <v>20</v>
          </cell>
          <cell r="C227" t="str">
            <v>Jul-Sep 2010</v>
          </cell>
          <cell r="D227">
            <v>19</v>
          </cell>
          <cell r="E227">
            <v>30</v>
          </cell>
          <cell r="F227">
            <v>1.0964912280701754E-2</v>
          </cell>
          <cell r="G227">
            <v>592</v>
          </cell>
          <cell r="H227">
            <v>0.21637426900584794</v>
          </cell>
          <cell r="I227">
            <v>0.78362573099415211</v>
          </cell>
          <cell r="J227">
            <v>0.95</v>
          </cell>
        </row>
        <row r="228">
          <cell r="A228" t="str">
            <v>Jul-Sep 201021</v>
          </cell>
          <cell r="B228">
            <v>21</v>
          </cell>
          <cell r="C228" t="str">
            <v>Jul-Sep 2010</v>
          </cell>
          <cell r="D228">
            <v>20</v>
          </cell>
          <cell r="E228">
            <v>53</v>
          </cell>
          <cell r="F228">
            <v>1.9371345029239765E-2</v>
          </cell>
          <cell r="G228">
            <v>645</v>
          </cell>
          <cell r="H228">
            <v>0.23574561403508773</v>
          </cell>
          <cell r="I228">
            <v>0.76425438596491224</v>
          </cell>
          <cell r="J228">
            <v>0.95</v>
          </cell>
        </row>
        <row r="229">
          <cell r="A229" t="str">
            <v>Jul-Sep 201022</v>
          </cell>
          <cell r="B229">
            <v>22</v>
          </cell>
          <cell r="C229" t="str">
            <v>Jul-Sep 2010</v>
          </cell>
          <cell r="D229">
            <v>21</v>
          </cell>
          <cell r="E229">
            <v>63</v>
          </cell>
          <cell r="F229">
            <v>2.3026315789473683E-2</v>
          </cell>
          <cell r="G229">
            <v>708</v>
          </cell>
          <cell r="H229">
            <v>0.25877192982456143</v>
          </cell>
          <cell r="I229">
            <v>0.74122807017543857</v>
          </cell>
          <cell r="J229">
            <v>0.95</v>
          </cell>
        </row>
        <row r="230">
          <cell r="A230" t="str">
            <v>Jul-Sep 201023</v>
          </cell>
          <cell r="B230">
            <v>23</v>
          </cell>
          <cell r="C230" t="str">
            <v>Jul-Sep 2010</v>
          </cell>
          <cell r="D230">
            <v>22</v>
          </cell>
          <cell r="E230">
            <v>50</v>
          </cell>
          <cell r="F230">
            <v>1.827485380116959E-2</v>
          </cell>
          <cell r="G230">
            <v>758</v>
          </cell>
          <cell r="H230">
            <v>0.27704678362573099</v>
          </cell>
          <cell r="I230">
            <v>0.72295321637426901</v>
          </cell>
          <cell r="J230">
            <v>0.95</v>
          </cell>
        </row>
        <row r="231">
          <cell r="A231" t="str">
            <v>Jul-Sep 201024</v>
          </cell>
          <cell r="B231">
            <v>24</v>
          </cell>
          <cell r="C231" t="str">
            <v>Jul-Sep 2010</v>
          </cell>
          <cell r="D231">
            <v>23</v>
          </cell>
          <cell r="E231">
            <v>35</v>
          </cell>
          <cell r="F231">
            <v>1.2792397660818713E-2</v>
          </cell>
          <cell r="G231">
            <v>793</v>
          </cell>
          <cell r="H231">
            <v>0.28983918128654973</v>
          </cell>
          <cell r="I231">
            <v>0.71016081871345027</v>
          </cell>
          <cell r="J231">
            <v>0.95</v>
          </cell>
        </row>
        <row r="232">
          <cell r="A232" t="str">
            <v>Jul-Sep 201025</v>
          </cell>
          <cell r="B232">
            <v>25</v>
          </cell>
          <cell r="C232" t="str">
            <v>Jul-Sep 2010</v>
          </cell>
          <cell r="D232">
            <v>24</v>
          </cell>
          <cell r="E232">
            <v>33</v>
          </cell>
          <cell r="F232">
            <v>1.2061403508771929E-2</v>
          </cell>
          <cell r="G232">
            <v>826</v>
          </cell>
          <cell r="H232">
            <v>0.30190058479532161</v>
          </cell>
          <cell r="I232">
            <v>0.69809941520467844</v>
          </cell>
          <cell r="J232">
            <v>0.95</v>
          </cell>
        </row>
        <row r="233">
          <cell r="A233" t="str">
            <v>Jul-Sep 201026</v>
          </cell>
          <cell r="B233">
            <v>26</v>
          </cell>
          <cell r="C233" t="str">
            <v>Jul-Sep 2010</v>
          </cell>
          <cell r="D233">
            <v>25</v>
          </cell>
          <cell r="E233">
            <v>34</v>
          </cell>
          <cell r="F233">
            <v>1.2426900584795321E-2</v>
          </cell>
          <cell r="G233">
            <v>860</v>
          </cell>
          <cell r="H233">
            <v>0.31432748538011696</v>
          </cell>
          <cell r="I233">
            <v>0.68567251461988299</v>
          </cell>
          <cell r="J233">
            <v>0.95</v>
          </cell>
        </row>
        <row r="234">
          <cell r="A234" t="str">
            <v>Jul-Sep 201027</v>
          </cell>
          <cell r="B234">
            <v>27</v>
          </cell>
          <cell r="C234" t="str">
            <v>Jul-Sep 2010</v>
          </cell>
          <cell r="D234">
            <v>26</v>
          </cell>
          <cell r="E234">
            <v>51</v>
          </cell>
          <cell r="F234">
            <v>1.8640350877192981E-2</v>
          </cell>
          <cell r="G234">
            <v>911</v>
          </cell>
          <cell r="H234">
            <v>0.33296783625730997</v>
          </cell>
          <cell r="I234">
            <v>0.66703216374269003</v>
          </cell>
          <cell r="J234">
            <v>0.95</v>
          </cell>
        </row>
        <row r="235">
          <cell r="A235" t="str">
            <v>Jul-Sep 201028</v>
          </cell>
          <cell r="B235">
            <v>28</v>
          </cell>
          <cell r="C235" t="str">
            <v>Jul-Sep 2010</v>
          </cell>
          <cell r="D235">
            <v>27</v>
          </cell>
          <cell r="E235">
            <v>54</v>
          </cell>
          <cell r="F235">
            <v>1.9736842105263157E-2</v>
          </cell>
          <cell r="G235">
            <v>965</v>
          </cell>
          <cell r="H235">
            <v>0.35270467836257308</v>
          </cell>
          <cell r="I235">
            <v>0.64729532163742687</v>
          </cell>
          <cell r="J235">
            <v>0.95</v>
          </cell>
        </row>
        <row r="236">
          <cell r="A236" t="str">
            <v>Jul-Sep 201029</v>
          </cell>
          <cell r="B236">
            <v>29</v>
          </cell>
          <cell r="C236" t="str">
            <v>Jul-Sep 2010</v>
          </cell>
          <cell r="D236">
            <v>28</v>
          </cell>
          <cell r="E236">
            <v>60</v>
          </cell>
          <cell r="F236">
            <v>2.1929824561403508E-2</v>
          </cell>
          <cell r="G236">
            <v>1025</v>
          </cell>
          <cell r="H236">
            <v>0.3746345029239766</v>
          </cell>
          <cell r="I236">
            <v>0.6253654970760234</v>
          </cell>
          <cell r="J236">
            <v>0.95</v>
          </cell>
        </row>
        <row r="237">
          <cell r="A237" t="str">
            <v>Jul-Sep 201030</v>
          </cell>
          <cell r="B237">
            <v>30</v>
          </cell>
          <cell r="C237" t="str">
            <v>Jul-Sep 2010</v>
          </cell>
          <cell r="D237">
            <v>29</v>
          </cell>
          <cell r="E237">
            <v>44</v>
          </cell>
          <cell r="F237">
            <v>1.6081871345029239E-2</v>
          </cell>
          <cell r="G237">
            <v>1069</v>
          </cell>
          <cell r="H237">
            <v>0.39071637426900585</v>
          </cell>
          <cell r="I237">
            <v>0.60928362573099415</v>
          </cell>
          <cell r="J237">
            <v>0.95</v>
          </cell>
        </row>
        <row r="238">
          <cell r="A238" t="str">
            <v>Jul-Sep 201031</v>
          </cell>
          <cell r="B238">
            <v>31</v>
          </cell>
          <cell r="C238" t="str">
            <v>Jul-Sep 2010</v>
          </cell>
          <cell r="D238">
            <v>30</v>
          </cell>
          <cell r="E238">
            <v>49</v>
          </cell>
          <cell r="F238">
            <v>1.7909356725146198E-2</v>
          </cell>
          <cell r="G238">
            <v>1118</v>
          </cell>
          <cell r="H238">
            <v>0.40862573099415206</v>
          </cell>
          <cell r="I238">
            <v>0.59137426900584789</v>
          </cell>
          <cell r="J238">
            <v>0.95</v>
          </cell>
        </row>
        <row r="239">
          <cell r="A239" t="str">
            <v>Jul-Sep 201032</v>
          </cell>
          <cell r="B239">
            <v>32</v>
          </cell>
          <cell r="C239" t="str">
            <v>Jul-Sep 2010</v>
          </cell>
          <cell r="D239">
            <v>31</v>
          </cell>
          <cell r="E239">
            <v>42</v>
          </cell>
          <cell r="F239">
            <v>1.5350877192982455E-2</v>
          </cell>
          <cell r="G239">
            <v>1160</v>
          </cell>
          <cell r="H239">
            <v>0.42397660818713451</v>
          </cell>
          <cell r="I239">
            <v>0.57602339181286544</v>
          </cell>
          <cell r="J239">
            <v>0.95</v>
          </cell>
        </row>
        <row r="240">
          <cell r="A240" t="str">
            <v>Jul-Sep 201033</v>
          </cell>
          <cell r="B240">
            <v>33</v>
          </cell>
          <cell r="C240" t="str">
            <v>Jul-Sep 2010</v>
          </cell>
          <cell r="D240">
            <v>32</v>
          </cell>
          <cell r="E240">
            <v>38</v>
          </cell>
          <cell r="F240">
            <v>1.3888888888888888E-2</v>
          </cell>
          <cell r="G240">
            <v>1198</v>
          </cell>
          <cell r="H240">
            <v>0.4378654970760234</v>
          </cell>
          <cell r="I240">
            <v>0.5621345029239766</v>
          </cell>
          <cell r="J240">
            <v>0.95</v>
          </cell>
        </row>
        <row r="241">
          <cell r="A241" t="str">
            <v>Jul-Sep 201034</v>
          </cell>
          <cell r="B241">
            <v>34</v>
          </cell>
          <cell r="C241" t="str">
            <v>Jul-Sep 2010</v>
          </cell>
          <cell r="D241">
            <v>33</v>
          </cell>
          <cell r="E241">
            <v>43</v>
          </cell>
          <cell r="F241">
            <v>1.5716374269005847E-2</v>
          </cell>
          <cell r="G241">
            <v>1241</v>
          </cell>
          <cell r="H241">
            <v>0.45358187134502925</v>
          </cell>
          <cell r="I241">
            <v>0.54641812865497075</v>
          </cell>
          <cell r="J241">
            <v>0.95</v>
          </cell>
        </row>
        <row r="242">
          <cell r="A242" t="str">
            <v>Jul-Sep 201035</v>
          </cell>
          <cell r="B242">
            <v>35</v>
          </cell>
          <cell r="C242" t="str">
            <v>Jul-Sep 2010</v>
          </cell>
          <cell r="D242">
            <v>34</v>
          </cell>
          <cell r="E242">
            <v>70</v>
          </cell>
          <cell r="F242">
            <v>2.5584795321637425E-2</v>
          </cell>
          <cell r="G242">
            <v>1311</v>
          </cell>
          <cell r="H242">
            <v>0.47916666666666669</v>
          </cell>
          <cell r="I242">
            <v>0.52083333333333326</v>
          </cell>
          <cell r="J242">
            <v>0.95</v>
          </cell>
        </row>
        <row r="243">
          <cell r="A243" t="str">
            <v>Jul-Sep 201036</v>
          </cell>
          <cell r="B243">
            <v>36</v>
          </cell>
          <cell r="C243" t="str">
            <v>Jul-Sep 2010</v>
          </cell>
          <cell r="D243">
            <v>35</v>
          </cell>
          <cell r="E243">
            <v>53</v>
          </cell>
          <cell r="F243">
            <v>1.9371345029239765E-2</v>
          </cell>
          <cell r="G243">
            <v>1364</v>
          </cell>
          <cell r="H243">
            <v>0.49853801169590645</v>
          </cell>
          <cell r="I243">
            <v>0.50146198830409361</v>
          </cell>
          <cell r="J243">
            <v>0.95</v>
          </cell>
        </row>
        <row r="244">
          <cell r="A244" t="str">
            <v>Jul-Sep 201037</v>
          </cell>
          <cell r="B244">
            <v>37</v>
          </cell>
          <cell r="C244" t="str">
            <v>Jul-Sep 2010</v>
          </cell>
          <cell r="D244">
            <v>36</v>
          </cell>
          <cell r="E244">
            <v>64</v>
          </cell>
          <cell r="F244">
            <v>2.3391812865497075E-2</v>
          </cell>
          <cell r="G244">
            <v>1428</v>
          </cell>
          <cell r="H244">
            <v>0.52192982456140347</v>
          </cell>
          <cell r="I244">
            <v>0.47807017543859653</v>
          </cell>
          <cell r="J244">
            <v>0.95</v>
          </cell>
        </row>
        <row r="245">
          <cell r="A245" t="str">
            <v>Jul-Sep 201038</v>
          </cell>
          <cell r="B245">
            <v>38</v>
          </cell>
          <cell r="C245" t="str">
            <v>Jul-Sep 2010</v>
          </cell>
          <cell r="D245">
            <v>37</v>
          </cell>
          <cell r="E245">
            <v>54</v>
          </cell>
          <cell r="F245">
            <v>1.9736842105263157E-2</v>
          </cell>
          <cell r="G245">
            <v>1482</v>
          </cell>
          <cell r="H245">
            <v>0.54166666666666663</v>
          </cell>
          <cell r="I245">
            <v>0.45833333333333337</v>
          </cell>
          <cell r="J245">
            <v>0.95</v>
          </cell>
        </row>
        <row r="246">
          <cell r="A246" t="str">
            <v>Jul-Sep 201039</v>
          </cell>
          <cell r="B246">
            <v>39</v>
          </cell>
          <cell r="C246" t="str">
            <v>Jul-Sep 2010</v>
          </cell>
          <cell r="D246">
            <v>38</v>
          </cell>
          <cell r="E246">
            <v>50</v>
          </cell>
          <cell r="F246">
            <v>1.827485380116959E-2</v>
          </cell>
          <cell r="G246">
            <v>1532</v>
          </cell>
          <cell r="H246">
            <v>0.5599415204678363</v>
          </cell>
          <cell r="I246">
            <v>0.4400584795321637</v>
          </cell>
          <cell r="J246">
            <v>0.95</v>
          </cell>
        </row>
        <row r="247">
          <cell r="A247" t="str">
            <v>Jul-Sep 201040</v>
          </cell>
          <cell r="B247">
            <v>40</v>
          </cell>
          <cell r="C247" t="str">
            <v>Jul-Sep 2010</v>
          </cell>
          <cell r="D247">
            <v>39</v>
          </cell>
          <cell r="E247">
            <v>41</v>
          </cell>
          <cell r="F247">
            <v>1.4985380116959063E-2</v>
          </cell>
          <cell r="G247">
            <v>1573</v>
          </cell>
          <cell r="H247">
            <v>0.57492690058479534</v>
          </cell>
          <cell r="I247">
            <v>0.42507309941520466</v>
          </cell>
          <cell r="J247">
            <v>0.95</v>
          </cell>
        </row>
        <row r="248">
          <cell r="A248" t="str">
            <v>Jul-Sep 201041</v>
          </cell>
          <cell r="B248">
            <v>41</v>
          </cell>
          <cell r="C248" t="str">
            <v>Jul-Sep 2010</v>
          </cell>
          <cell r="D248">
            <v>40</v>
          </cell>
          <cell r="E248">
            <v>54</v>
          </cell>
          <cell r="F248">
            <v>1.9736842105263157E-2</v>
          </cell>
          <cell r="G248">
            <v>1627</v>
          </cell>
          <cell r="H248">
            <v>0.59466374269005851</v>
          </cell>
          <cell r="I248">
            <v>0.40533625730994149</v>
          </cell>
          <cell r="J248">
            <v>0.95</v>
          </cell>
        </row>
        <row r="249">
          <cell r="A249" t="str">
            <v>Jul-Sep 201042</v>
          </cell>
          <cell r="B249">
            <v>42</v>
          </cell>
          <cell r="C249" t="str">
            <v>Jul-Sep 2010</v>
          </cell>
          <cell r="D249">
            <v>41</v>
          </cell>
          <cell r="E249">
            <v>58</v>
          </cell>
          <cell r="F249">
            <v>2.1198830409356724E-2</v>
          </cell>
          <cell r="G249">
            <v>1685</v>
          </cell>
          <cell r="H249">
            <v>0.61586257309941517</v>
          </cell>
          <cell r="I249">
            <v>0.38413742690058483</v>
          </cell>
          <cell r="J249">
            <v>0.95</v>
          </cell>
        </row>
        <row r="250">
          <cell r="A250" t="str">
            <v>Jul-Sep 201043</v>
          </cell>
          <cell r="B250">
            <v>43</v>
          </cell>
          <cell r="C250" t="str">
            <v>Jul-Sep 2010</v>
          </cell>
          <cell r="D250">
            <v>42</v>
          </cell>
          <cell r="E250">
            <v>69</v>
          </cell>
          <cell r="F250">
            <v>2.5219298245614034E-2</v>
          </cell>
          <cell r="G250">
            <v>1754</v>
          </cell>
          <cell r="H250">
            <v>0.64108187134502925</v>
          </cell>
          <cell r="I250">
            <v>0.35891812865497075</v>
          </cell>
          <cell r="J250">
            <v>0.95</v>
          </cell>
        </row>
        <row r="251">
          <cell r="A251" t="str">
            <v>Jul-Sep 201044</v>
          </cell>
          <cell r="B251">
            <v>44</v>
          </cell>
          <cell r="C251" t="str">
            <v>Jul-Sep 2010</v>
          </cell>
          <cell r="D251">
            <v>43</v>
          </cell>
          <cell r="E251">
            <v>63</v>
          </cell>
          <cell r="F251">
            <v>2.3026315789473683E-2</v>
          </cell>
          <cell r="G251">
            <v>1817</v>
          </cell>
          <cell r="H251">
            <v>0.66410818713450293</v>
          </cell>
          <cell r="I251">
            <v>0.33589181286549707</v>
          </cell>
          <cell r="J251">
            <v>0.95</v>
          </cell>
        </row>
        <row r="252">
          <cell r="A252" t="str">
            <v>Jul-Sep 201045</v>
          </cell>
          <cell r="B252">
            <v>45</v>
          </cell>
          <cell r="C252" t="str">
            <v>Jul-Sep 2010</v>
          </cell>
          <cell r="D252">
            <v>44</v>
          </cell>
          <cell r="E252">
            <v>44</v>
          </cell>
          <cell r="F252">
            <v>1.6081871345029239E-2</v>
          </cell>
          <cell r="G252">
            <v>1861</v>
          </cell>
          <cell r="H252">
            <v>0.68019005847953218</v>
          </cell>
          <cell r="I252">
            <v>0.31980994152046782</v>
          </cell>
          <cell r="J252">
            <v>0.95</v>
          </cell>
        </row>
        <row r="253">
          <cell r="A253" t="str">
            <v>Jul-Sep 201046</v>
          </cell>
          <cell r="B253">
            <v>46</v>
          </cell>
          <cell r="C253" t="str">
            <v>Jul-Sep 2010</v>
          </cell>
          <cell r="D253">
            <v>45</v>
          </cell>
          <cell r="E253">
            <v>39</v>
          </cell>
          <cell r="F253">
            <v>1.425438596491228E-2</v>
          </cell>
          <cell r="G253">
            <v>1900</v>
          </cell>
          <cell r="H253">
            <v>0.69444444444444442</v>
          </cell>
          <cell r="I253">
            <v>0.30555555555555558</v>
          </cell>
          <cell r="J253">
            <v>0.95</v>
          </cell>
        </row>
        <row r="254">
          <cell r="A254" t="str">
            <v>Jul-Sep 201047</v>
          </cell>
          <cell r="B254">
            <v>47</v>
          </cell>
          <cell r="C254" t="str">
            <v>Jul-Sep 2010</v>
          </cell>
          <cell r="D254">
            <v>46</v>
          </cell>
          <cell r="E254">
            <v>42</v>
          </cell>
          <cell r="F254">
            <v>1.5350877192982455E-2</v>
          </cell>
          <cell r="G254">
            <v>1942</v>
          </cell>
          <cell r="H254">
            <v>0.70979532163742687</v>
          </cell>
          <cell r="I254">
            <v>0.29020467836257313</v>
          </cell>
          <cell r="J254">
            <v>0.95</v>
          </cell>
        </row>
        <row r="255">
          <cell r="A255" t="str">
            <v>Jul-Sep 201048</v>
          </cell>
          <cell r="B255">
            <v>48</v>
          </cell>
          <cell r="C255" t="str">
            <v>Jul-Sep 2010</v>
          </cell>
          <cell r="D255">
            <v>47</v>
          </cell>
          <cell r="E255">
            <v>35</v>
          </cell>
          <cell r="F255">
            <v>1.2792397660818713E-2</v>
          </cell>
          <cell r="G255">
            <v>1977</v>
          </cell>
          <cell r="H255">
            <v>0.72258771929824561</v>
          </cell>
          <cell r="I255">
            <v>0.27741228070175439</v>
          </cell>
          <cell r="J255">
            <v>0.95</v>
          </cell>
        </row>
        <row r="256">
          <cell r="A256" t="str">
            <v>Jul-Sep 201049</v>
          </cell>
          <cell r="B256">
            <v>49</v>
          </cell>
          <cell r="C256" t="str">
            <v>Jul-Sep 2010</v>
          </cell>
          <cell r="D256">
            <v>48</v>
          </cell>
          <cell r="E256">
            <v>50</v>
          </cell>
          <cell r="F256">
            <v>1.827485380116959E-2</v>
          </cell>
          <cell r="G256">
            <v>2027</v>
          </cell>
          <cell r="H256">
            <v>0.74086257309941517</v>
          </cell>
          <cell r="I256">
            <v>0.25913742690058483</v>
          </cell>
          <cell r="J256">
            <v>0.95</v>
          </cell>
        </row>
        <row r="257">
          <cell r="A257" t="str">
            <v>Jul-Sep 201050</v>
          </cell>
          <cell r="B257">
            <v>50</v>
          </cell>
          <cell r="C257" t="str">
            <v>Jul-Sep 2010</v>
          </cell>
          <cell r="D257">
            <v>49</v>
          </cell>
          <cell r="E257">
            <v>55</v>
          </cell>
          <cell r="F257">
            <v>2.0102339181286549E-2</v>
          </cell>
          <cell r="G257">
            <v>2082</v>
          </cell>
          <cell r="H257">
            <v>0.76096491228070173</v>
          </cell>
          <cell r="I257">
            <v>0.23903508771929827</v>
          </cell>
          <cell r="J257">
            <v>0.95</v>
          </cell>
        </row>
        <row r="258">
          <cell r="A258" t="str">
            <v>Jul-Sep 201051</v>
          </cell>
          <cell r="B258">
            <v>51</v>
          </cell>
          <cell r="C258" t="str">
            <v>Jul-Sep 2010</v>
          </cell>
          <cell r="D258">
            <v>50</v>
          </cell>
          <cell r="E258">
            <v>46</v>
          </cell>
          <cell r="F258">
            <v>1.6812865497076022E-2</v>
          </cell>
          <cell r="G258">
            <v>2128</v>
          </cell>
          <cell r="H258">
            <v>0.77777777777777779</v>
          </cell>
          <cell r="I258">
            <v>0.22222222222222221</v>
          </cell>
          <cell r="J258">
            <v>0.95</v>
          </cell>
        </row>
        <row r="259">
          <cell r="A259" t="str">
            <v>Jul-Sep 201052</v>
          </cell>
          <cell r="B259">
            <v>52</v>
          </cell>
          <cell r="C259" t="str">
            <v>Jul-Sep 2010</v>
          </cell>
          <cell r="D259">
            <v>51</v>
          </cell>
          <cell r="E259">
            <v>50</v>
          </cell>
          <cell r="F259">
            <v>1.827485380116959E-2</v>
          </cell>
          <cell r="G259">
            <v>2178</v>
          </cell>
          <cell r="H259">
            <v>0.79605263157894735</v>
          </cell>
          <cell r="I259">
            <v>0.20394736842105265</v>
          </cell>
          <cell r="J259">
            <v>0.95</v>
          </cell>
        </row>
        <row r="260">
          <cell r="A260" t="str">
            <v>Jul-Sep 201053</v>
          </cell>
          <cell r="B260">
            <v>53</v>
          </cell>
          <cell r="C260" t="str">
            <v>Jul-Sep 2010</v>
          </cell>
          <cell r="D260">
            <v>52</v>
          </cell>
          <cell r="E260">
            <v>40</v>
          </cell>
          <cell r="F260">
            <v>1.4619883040935672E-2</v>
          </cell>
          <cell r="G260">
            <v>2218</v>
          </cell>
          <cell r="H260">
            <v>0.81067251461988299</v>
          </cell>
          <cell r="I260">
            <v>0.18932748538011701</v>
          </cell>
          <cell r="J260">
            <v>0.95</v>
          </cell>
        </row>
        <row r="261">
          <cell r="A261" t="str">
            <v>Jul-Sep 201054</v>
          </cell>
          <cell r="B261">
            <v>54</v>
          </cell>
          <cell r="C261" t="str">
            <v>Jul-Sep 2010</v>
          </cell>
          <cell r="D261">
            <v>53</v>
          </cell>
          <cell r="E261">
            <v>28</v>
          </cell>
          <cell r="F261">
            <v>1.023391812865497E-2</v>
          </cell>
          <cell r="G261">
            <v>2246</v>
          </cell>
          <cell r="H261">
            <v>0.82090643274853803</v>
          </cell>
          <cell r="I261">
            <v>0.17909356725146197</v>
          </cell>
          <cell r="J261">
            <v>0.95</v>
          </cell>
        </row>
        <row r="262">
          <cell r="A262" t="str">
            <v>Jul-Sep 201055</v>
          </cell>
          <cell r="B262">
            <v>55</v>
          </cell>
          <cell r="C262" t="str">
            <v>Jul-Sep 2010</v>
          </cell>
          <cell r="D262">
            <v>54</v>
          </cell>
          <cell r="E262">
            <v>50</v>
          </cell>
          <cell r="F262">
            <v>1.827485380116959E-2</v>
          </cell>
          <cell r="G262">
            <v>2296</v>
          </cell>
          <cell r="H262">
            <v>0.83918128654970758</v>
          </cell>
          <cell r="I262">
            <v>0.16081871345029242</v>
          </cell>
          <cell r="J262">
            <v>0.95</v>
          </cell>
        </row>
        <row r="263">
          <cell r="A263" t="str">
            <v>Jul-Sep 201056</v>
          </cell>
          <cell r="B263">
            <v>56</v>
          </cell>
          <cell r="C263" t="str">
            <v>Jul-Sep 2010</v>
          </cell>
          <cell r="D263">
            <v>55</v>
          </cell>
          <cell r="E263">
            <v>47</v>
          </cell>
          <cell r="F263">
            <v>1.7178362573099414E-2</v>
          </cell>
          <cell r="G263">
            <v>2343</v>
          </cell>
          <cell r="H263">
            <v>0.85635964912280704</v>
          </cell>
          <cell r="I263">
            <v>0.14364035087719296</v>
          </cell>
          <cell r="J263">
            <v>0.95</v>
          </cell>
        </row>
        <row r="264">
          <cell r="A264" t="str">
            <v>Jul-Sep 201057</v>
          </cell>
          <cell r="B264">
            <v>57</v>
          </cell>
          <cell r="C264" t="str">
            <v>Jul-Sep 2010</v>
          </cell>
          <cell r="D264">
            <v>56</v>
          </cell>
          <cell r="E264">
            <v>43</v>
          </cell>
          <cell r="F264">
            <v>1.5716374269005847E-2</v>
          </cell>
          <cell r="G264">
            <v>2386</v>
          </cell>
          <cell r="H264">
            <v>0.87207602339181289</v>
          </cell>
          <cell r="I264">
            <v>0.12792397660818711</v>
          </cell>
          <cell r="J264">
            <v>0.95</v>
          </cell>
        </row>
        <row r="265">
          <cell r="A265" t="str">
            <v>Jul-Sep 201058</v>
          </cell>
          <cell r="B265">
            <v>58</v>
          </cell>
          <cell r="C265" t="str">
            <v>Jul-Sep 2010</v>
          </cell>
          <cell r="D265">
            <v>57</v>
          </cell>
          <cell r="E265">
            <v>56</v>
          </cell>
          <cell r="F265">
            <v>2.046783625730994E-2</v>
          </cell>
          <cell r="G265">
            <v>2442</v>
          </cell>
          <cell r="H265">
            <v>0.89254385964912286</v>
          </cell>
          <cell r="I265">
            <v>0.10745614035087714</v>
          </cell>
          <cell r="J265">
            <v>0.95</v>
          </cell>
        </row>
        <row r="266">
          <cell r="A266" t="str">
            <v>Jul-Sep 201059</v>
          </cell>
          <cell r="B266">
            <v>59</v>
          </cell>
          <cell r="C266" t="str">
            <v>Jul-Sep 2010</v>
          </cell>
          <cell r="D266">
            <v>58</v>
          </cell>
          <cell r="E266">
            <v>33</v>
          </cell>
          <cell r="F266">
            <v>1.2061403508771929E-2</v>
          </cell>
          <cell r="G266">
            <v>2475</v>
          </cell>
          <cell r="H266">
            <v>0.90460526315789469</v>
          </cell>
          <cell r="I266">
            <v>9.539473684210531E-2</v>
          </cell>
          <cell r="J266">
            <v>0.95</v>
          </cell>
        </row>
        <row r="267">
          <cell r="A267" t="str">
            <v>Jul-Sep 201060</v>
          </cell>
          <cell r="B267">
            <v>60</v>
          </cell>
          <cell r="C267" t="str">
            <v>Jul-Sep 2010</v>
          </cell>
          <cell r="D267">
            <v>59</v>
          </cell>
          <cell r="E267">
            <v>40</v>
          </cell>
          <cell r="F267">
            <v>1.4619883040935672E-2</v>
          </cell>
          <cell r="G267">
            <v>2515</v>
          </cell>
          <cell r="H267">
            <v>0.91922514619883045</v>
          </cell>
          <cell r="I267">
            <v>8.0774853801169555E-2</v>
          </cell>
          <cell r="J267">
            <v>0.95</v>
          </cell>
        </row>
        <row r="268">
          <cell r="A268" t="str">
            <v>Jul-Sep 201061</v>
          </cell>
          <cell r="B268">
            <v>61</v>
          </cell>
          <cell r="C268" t="str">
            <v>Jul-Sep 2010</v>
          </cell>
          <cell r="D268">
            <v>60</v>
          </cell>
          <cell r="E268">
            <v>41</v>
          </cell>
          <cell r="F268">
            <v>1.4985380116959063E-2</v>
          </cell>
          <cell r="G268">
            <v>2556</v>
          </cell>
          <cell r="H268">
            <v>0.93421052631578949</v>
          </cell>
          <cell r="I268">
            <v>6.5789473684210509E-2</v>
          </cell>
          <cell r="J268">
            <v>0.95</v>
          </cell>
        </row>
        <row r="269">
          <cell r="A269" t="str">
            <v>Jul-Sep 201062</v>
          </cell>
          <cell r="B269">
            <v>62</v>
          </cell>
          <cell r="C269" t="str">
            <v>Jul-Sep 2010</v>
          </cell>
          <cell r="D269">
            <v>61</v>
          </cell>
          <cell r="E269">
            <v>52</v>
          </cell>
          <cell r="F269">
            <v>1.9005847953216373E-2</v>
          </cell>
          <cell r="G269">
            <v>2608</v>
          </cell>
          <cell r="H269">
            <v>0.95321637426900585</v>
          </cell>
          <cell r="I269">
            <v>4.6783625730994149E-2</v>
          </cell>
          <cell r="J269">
            <v>0.95</v>
          </cell>
        </row>
        <row r="270">
          <cell r="A270" t="str">
            <v>Jul-Sep 201063</v>
          </cell>
          <cell r="B270">
            <v>63</v>
          </cell>
          <cell r="C270" t="str">
            <v>Jul-Sep 2010</v>
          </cell>
          <cell r="D270">
            <v>62</v>
          </cell>
          <cell r="E270">
            <v>53</v>
          </cell>
          <cell r="F270">
            <v>1.9371345029239765E-2</v>
          </cell>
          <cell r="G270">
            <v>2661</v>
          </cell>
          <cell r="H270">
            <v>0.97258771929824561</v>
          </cell>
          <cell r="I270">
            <v>2.7412280701754388E-2</v>
          </cell>
          <cell r="J270">
            <v>0.95</v>
          </cell>
        </row>
        <row r="271">
          <cell r="A271" t="str">
            <v>Jul-Sep 201064</v>
          </cell>
          <cell r="B271">
            <v>64</v>
          </cell>
          <cell r="C271" t="str">
            <v>Jul-Sep 2010</v>
          </cell>
          <cell r="D271">
            <v>63</v>
          </cell>
          <cell r="E271">
            <v>1</v>
          </cell>
          <cell r="F271">
            <v>3.6549707602339179E-4</v>
          </cell>
          <cell r="G271">
            <v>2662</v>
          </cell>
          <cell r="H271">
            <v>0.97295321637426901</v>
          </cell>
          <cell r="I271">
            <v>2.7046783625730986E-2</v>
          </cell>
          <cell r="J271">
            <v>0.95</v>
          </cell>
        </row>
        <row r="272">
          <cell r="A272" t="str">
            <v>Jul-Sep 201065</v>
          </cell>
          <cell r="B272">
            <v>65</v>
          </cell>
          <cell r="C272" t="str">
            <v>Jul-Sep 2010</v>
          </cell>
          <cell r="D272">
            <v>64</v>
          </cell>
          <cell r="E272">
            <v>2</v>
          </cell>
          <cell r="F272">
            <v>7.3099415204678359E-4</v>
          </cell>
          <cell r="G272">
            <v>2664</v>
          </cell>
          <cell r="H272">
            <v>0.97368421052631582</v>
          </cell>
          <cell r="I272">
            <v>2.6315789473684181E-2</v>
          </cell>
          <cell r="J272">
            <v>0.95</v>
          </cell>
        </row>
        <row r="273">
          <cell r="A273" t="str">
            <v>Jul-Sep 201066</v>
          </cell>
          <cell r="B273">
            <v>66</v>
          </cell>
          <cell r="C273" t="str">
            <v>Jul-Sep 2010</v>
          </cell>
          <cell r="D273">
            <v>65</v>
          </cell>
          <cell r="E273">
            <v>2</v>
          </cell>
          <cell r="F273">
            <v>7.3099415204678359E-4</v>
          </cell>
          <cell r="G273">
            <v>2666</v>
          </cell>
          <cell r="H273">
            <v>0.97441520467836262</v>
          </cell>
          <cell r="I273">
            <v>2.5584795321637377E-2</v>
          </cell>
          <cell r="J273">
            <v>0.95</v>
          </cell>
        </row>
        <row r="274">
          <cell r="A274" t="str">
            <v>Jul-Sep 201067</v>
          </cell>
          <cell r="B274">
            <v>67</v>
          </cell>
          <cell r="C274" t="str">
            <v>Jul-Sep 2010</v>
          </cell>
          <cell r="D274">
            <v>66</v>
          </cell>
          <cell r="E274">
            <v>2</v>
          </cell>
          <cell r="F274">
            <v>7.3099415204678359E-4</v>
          </cell>
          <cell r="G274">
            <v>2668</v>
          </cell>
          <cell r="H274">
            <v>0.97514619883040932</v>
          </cell>
          <cell r="I274">
            <v>2.4853801169590684E-2</v>
          </cell>
          <cell r="J274">
            <v>0.95</v>
          </cell>
        </row>
        <row r="275">
          <cell r="A275" t="str">
            <v>Jul-Sep 201068</v>
          </cell>
          <cell r="B275">
            <v>68</v>
          </cell>
          <cell r="C275" t="str">
            <v>Jul-Sep 2010</v>
          </cell>
          <cell r="D275">
            <v>67</v>
          </cell>
          <cell r="E275">
            <v>1</v>
          </cell>
          <cell r="F275">
            <v>3.6549707602339179E-4</v>
          </cell>
          <cell r="G275">
            <v>2669</v>
          </cell>
          <cell r="H275">
            <v>0.97551169590643272</v>
          </cell>
          <cell r="I275">
            <v>2.4488304093567281E-2</v>
          </cell>
          <cell r="J275">
            <v>0.95</v>
          </cell>
        </row>
        <row r="276">
          <cell r="A276" t="str">
            <v>Jul-Sep 201069</v>
          </cell>
          <cell r="B276">
            <v>69</v>
          </cell>
          <cell r="C276" t="str">
            <v>Jul-Sep 2010</v>
          </cell>
          <cell r="D276">
            <v>68</v>
          </cell>
          <cell r="E276">
            <v>6</v>
          </cell>
          <cell r="F276">
            <v>2.1929824561403508E-3</v>
          </cell>
          <cell r="G276">
            <v>2675</v>
          </cell>
          <cell r="H276">
            <v>0.97770467836257313</v>
          </cell>
          <cell r="I276">
            <v>2.2295321637426868E-2</v>
          </cell>
          <cell r="J276">
            <v>0.95</v>
          </cell>
        </row>
        <row r="277">
          <cell r="A277" t="str">
            <v>Jul-Sep 201070</v>
          </cell>
          <cell r="B277">
            <v>70</v>
          </cell>
          <cell r="C277" t="str">
            <v>Jul-Sep 2010</v>
          </cell>
          <cell r="D277">
            <v>69</v>
          </cell>
          <cell r="E277">
            <v>3</v>
          </cell>
          <cell r="F277">
            <v>1.0964912280701754E-3</v>
          </cell>
          <cell r="G277">
            <v>2678</v>
          </cell>
          <cell r="H277">
            <v>0.97880116959064323</v>
          </cell>
          <cell r="I277">
            <v>2.1198830409356773E-2</v>
          </cell>
          <cell r="J277">
            <v>0.95</v>
          </cell>
        </row>
        <row r="278">
          <cell r="A278" t="str">
            <v>Jul-Sep 201071</v>
          </cell>
          <cell r="B278">
            <v>71</v>
          </cell>
          <cell r="C278" t="str">
            <v>Jul-Sep 2010</v>
          </cell>
          <cell r="D278">
            <v>70</v>
          </cell>
          <cell r="E278">
            <v>5</v>
          </cell>
          <cell r="F278">
            <v>1.827485380116959E-3</v>
          </cell>
          <cell r="G278">
            <v>2683</v>
          </cell>
          <cell r="H278">
            <v>0.98062865497076024</v>
          </cell>
          <cell r="I278">
            <v>1.9371345029239762E-2</v>
          </cell>
          <cell r="J278">
            <v>0.95</v>
          </cell>
        </row>
        <row r="279">
          <cell r="A279" t="str">
            <v>Jul-Sep 201072</v>
          </cell>
          <cell r="B279">
            <v>72</v>
          </cell>
          <cell r="C279" t="str">
            <v>Jul-Sep 2010</v>
          </cell>
          <cell r="D279">
            <v>71</v>
          </cell>
          <cell r="E279">
            <v>4</v>
          </cell>
          <cell r="F279">
            <v>1.4619883040935672E-3</v>
          </cell>
          <cell r="G279">
            <v>2687</v>
          </cell>
          <cell r="H279">
            <v>0.98209064327485385</v>
          </cell>
          <cell r="I279">
            <v>1.7909356725146153E-2</v>
          </cell>
          <cell r="J279">
            <v>0.95</v>
          </cell>
        </row>
        <row r="280">
          <cell r="A280" t="str">
            <v>Jul-Sep 201073</v>
          </cell>
          <cell r="B280">
            <v>73</v>
          </cell>
          <cell r="C280" t="str">
            <v>Jul-Sep 2010</v>
          </cell>
          <cell r="D280">
            <v>72</v>
          </cell>
          <cell r="E280">
            <v>3</v>
          </cell>
          <cell r="F280">
            <v>1.0964912280701754E-3</v>
          </cell>
          <cell r="G280">
            <v>2690</v>
          </cell>
          <cell r="H280">
            <v>0.98318713450292394</v>
          </cell>
          <cell r="I280">
            <v>1.6812865497076057E-2</v>
          </cell>
          <cell r="J280">
            <v>0.95</v>
          </cell>
        </row>
        <row r="281">
          <cell r="A281" t="str">
            <v>Jul-Sep 201074</v>
          </cell>
          <cell r="B281">
            <v>74</v>
          </cell>
          <cell r="C281" t="str">
            <v>Jul-Sep 2010</v>
          </cell>
          <cell r="D281">
            <v>73</v>
          </cell>
          <cell r="E281">
            <v>2</v>
          </cell>
          <cell r="F281">
            <v>7.3099415204678359E-4</v>
          </cell>
          <cell r="G281">
            <v>2692</v>
          </cell>
          <cell r="H281">
            <v>0.98391812865497075</v>
          </cell>
          <cell r="I281">
            <v>1.6081871345029253E-2</v>
          </cell>
          <cell r="J281">
            <v>0.95</v>
          </cell>
        </row>
        <row r="282">
          <cell r="A282" t="str">
            <v>Jul-Sep 201075</v>
          </cell>
          <cell r="B282">
            <v>75</v>
          </cell>
          <cell r="C282" t="str">
            <v>Jul-Sep 2010</v>
          </cell>
          <cell r="D282">
            <v>74</v>
          </cell>
          <cell r="E282">
            <v>3</v>
          </cell>
          <cell r="F282">
            <v>1.0964912280701754E-3</v>
          </cell>
          <cell r="G282">
            <v>2695</v>
          </cell>
          <cell r="H282">
            <v>0.98501461988304095</v>
          </cell>
          <cell r="I282">
            <v>1.4985380116959046E-2</v>
          </cell>
          <cell r="J282">
            <v>0.95</v>
          </cell>
        </row>
        <row r="283">
          <cell r="A283" t="str">
            <v>Jul-Sep 201076</v>
          </cell>
          <cell r="B283">
            <v>76</v>
          </cell>
          <cell r="C283" t="str">
            <v>Jul-Sep 2010</v>
          </cell>
          <cell r="D283">
            <v>75</v>
          </cell>
          <cell r="E283">
            <v>2</v>
          </cell>
          <cell r="F283">
            <v>7.3099415204678359E-4</v>
          </cell>
          <cell r="G283">
            <v>2697</v>
          </cell>
          <cell r="H283">
            <v>0.98574561403508776</v>
          </cell>
          <cell r="I283">
            <v>1.4254385964912242E-2</v>
          </cell>
          <cell r="J283">
            <v>0.95</v>
          </cell>
        </row>
        <row r="284">
          <cell r="A284" t="str">
            <v>Jul-Sep 201077</v>
          </cell>
          <cell r="B284">
            <v>77</v>
          </cell>
          <cell r="C284" t="str">
            <v>Jul-Sep 2010</v>
          </cell>
          <cell r="D284">
            <v>76</v>
          </cell>
          <cell r="E284">
            <v>1</v>
          </cell>
          <cell r="F284">
            <v>3.6549707602339179E-4</v>
          </cell>
          <cell r="G284">
            <v>2698</v>
          </cell>
          <cell r="H284">
            <v>0.98611111111111116</v>
          </cell>
          <cell r="I284">
            <v>1.388888888888884E-2</v>
          </cell>
          <cell r="J284">
            <v>0.95</v>
          </cell>
        </row>
        <row r="285">
          <cell r="A285" t="str">
            <v>Jul-Sep 201078</v>
          </cell>
          <cell r="B285">
            <v>78</v>
          </cell>
          <cell r="C285" t="str">
            <v>Jul-Sep 2010</v>
          </cell>
          <cell r="D285">
            <v>77</v>
          </cell>
          <cell r="E285">
            <v>5</v>
          </cell>
          <cell r="F285">
            <v>1.827485380116959E-3</v>
          </cell>
          <cell r="G285">
            <v>2703</v>
          </cell>
          <cell r="H285">
            <v>0.98793859649122806</v>
          </cell>
          <cell r="I285">
            <v>1.206140350877194E-2</v>
          </cell>
          <cell r="J285">
            <v>0.95</v>
          </cell>
        </row>
        <row r="286">
          <cell r="A286" t="str">
            <v>Jul-Sep 201079</v>
          </cell>
          <cell r="B286">
            <v>79</v>
          </cell>
          <cell r="C286" t="str">
            <v>Jul-Sep 2010</v>
          </cell>
          <cell r="D286">
            <v>78</v>
          </cell>
          <cell r="E286">
            <v>3</v>
          </cell>
          <cell r="F286">
            <v>1.0964912280701754E-3</v>
          </cell>
          <cell r="G286">
            <v>2706</v>
          </cell>
          <cell r="H286">
            <v>0.98903508771929827</v>
          </cell>
          <cell r="I286">
            <v>1.0964912280701733E-2</v>
          </cell>
          <cell r="J286">
            <v>0.95</v>
          </cell>
        </row>
        <row r="287">
          <cell r="A287" t="str">
            <v>Jul-Sep 201080</v>
          </cell>
          <cell r="B287">
            <v>80</v>
          </cell>
          <cell r="C287" t="str">
            <v>Jul-Sep 2010</v>
          </cell>
          <cell r="D287">
            <v>79</v>
          </cell>
          <cell r="E287">
            <v>3</v>
          </cell>
          <cell r="F287">
            <v>1.0964912280701754E-3</v>
          </cell>
          <cell r="G287">
            <v>2709</v>
          </cell>
          <cell r="H287">
            <v>0.99013157894736847</v>
          </cell>
          <cell r="I287">
            <v>9.8684210526315264E-3</v>
          </cell>
          <cell r="J287">
            <v>0.95</v>
          </cell>
        </row>
        <row r="288">
          <cell r="A288" t="str">
            <v>Jul-Sep 201081</v>
          </cell>
          <cell r="B288">
            <v>81</v>
          </cell>
          <cell r="C288" t="str">
            <v>Jul-Sep 2010</v>
          </cell>
          <cell r="D288">
            <v>80</v>
          </cell>
          <cell r="E288">
            <v>1</v>
          </cell>
          <cell r="F288">
            <v>3.6549707602339179E-4</v>
          </cell>
          <cell r="G288">
            <v>2710</v>
          </cell>
          <cell r="H288">
            <v>0.99049707602339176</v>
          </cell>
          <cell r="I288">
            <v>9.5029239766082352E-3</v>
          </cell>
          <cell r="J288">
            <v>0.95</v>
          </cell>
        </row>
        <row r="289">
          <cell r="A289" t="str">
            <v>Jul-Sep 201082</v>
          </cell>
          <cell r="B289">
            <v>82</v>
          </cell>
          <cell r="C289" t="str">
            <v>Jul-Sep 2010</v>
          </cell>
          <cell r="D289">
            <v>81</v>
          </cell>
          <cell r="E289">
            <v>2</v>
          </cell>
          <cell r="F289">
            <v>7.3099415204678359E-4</v>
          </cell>
          <cell r="G289">
            <v>2712</v>
          </cell>
          <cell r="H289">
            <v>0.99122807017543857</v>
          </cell>
          <cell r="I289">
            <v>8.7719298245614308E-3</v>
          </cell>
          <cell r="J289">
            <v>0.95</v>
          </cell>
        </row>
        <row r="290">
          <cell r="A290" t="str">
            <v>Jul-Sep 201083</v>
          </cell>
          <cell r="B290">
            <v>83</v>
          </cell>
          <cell r="C290" t="str">
            <v>Jul-Sep 2010</v>
          </cell>
          <cell r="D290">
            <v>82</v>
          </cell>
          <cell r="E290">
            <v>2</v>
          </cell>
          <cell r="F290">
            <v>7.3099415204678359E-4</v>
          </cell>
          <cell r="G290">
            <v>2714</v>
          </cell>
          <cell r="H290">
            <v>0.99195906432748537</v>
          </cell>
          <cell r="I290">
            <v>8.0409356725146264E-3</v>
          </cell>
          <cell r="J290">
            <v>0.95</v>
          </cell>
        </row>
        <row r="291">
          <cell r="A291" t="str">
            <v>Jul-Sep 201084</v>
          </cell>
          <cell r="B291">
            <v>84</v>
          </cell>
          <cell r="C291" t="str">
            <v>Jul-Sep 2010</v>
          </cell>
          <cell r="D291">
            <v>83</v>
          </cell>
          <cell r="E291">
            <v>3</v>
          </cell>
          <cell r="F291">
            <v>1.0964912280701754E-3</v>
          </cell>
          <cell r="G291">
            <v>2717</v>
          </cell>
          <cell r="H291">
            <v>0.99305555555555558</v>
          </cell>
          <cell r="I291">
            <v>6.9444444444444198E-3</v>
          </cell>
          <cell r="J291">
            <v>0.95</v>
          </cell>
        </row>
        <row r="292">
          <cell r="A292" t="str">
            <v>Jul-Sep 201085</v>
          </cell>
          <cell r="B292">
            <v>85</v>
          </cell>
          <cell r="C292" t="str">
            <v>Jul-Sep 2010</v>
          </cell>
          <cell r="D292">
            <v>84</v>
          </cell>
          <cell r="E292">
            <v>3</v>
          </cell>
          <cell r="F292">
            <v>1.0964912280701754E-3</v>
          </cell>
          <cell r="G292">
            <v>2720</v>
          </cell>
          <cell r="H292">
            <v>0.99415204678362568</v>
          </cell>
          <cell r="I292">
            <v>5.8479532163743242E-3</v>
          </cell>
          <cell r="J292">
            <v>0.95</v>
          </cell>
        </row>
        <row r="293">
          <cell r="A293" t="str">
            <v>Jul-Sep 201086</v>
          </cell>
          <cell r="B293">
            <v>86</v>
          </cell>
          <cell r="C293" t="str">
            <v>Jul-Sep 2010</v>
          </cell>
          <cell r="D293">
            <v>85</v>
          </cell>
          <cell r="E293">
            <v>2</v>
          </cell>
          <cell r="F293">
            <v>7.3099415204678359E-4</v>
          </cell>
          <cell r="G293">
            <v>2722</v>
          </cell>
          <cell r="H293">
            <v>0.99488304093567248</v>
          </cell>
          <cell r="I293">
            <v>5.1169590643275198E-3</v>
          </cell>
          <cell r="J293">
            <v>0.95</v>
          </cell>
        </row>
        <row r="294">
          <cell r="A294" t="str">
            <v>Jul-Sep 201087</v>
          </cell>
          <cell r="B294">
            <v>87</v>
          </cell>
          <cell r="C294" t="str">
            <v>Jul-Sep 2010</v>
          </cell>
          <cell r="D294">
            <v>86</v>
          </cell>
          <cell r="E294">
            <v>1</v>
          </cell>
          <cell r="F294">
            <v>3.6549707602339179E-4</v>
          </cell>
          <cell r="G294">
            <v>2723</v>
          </cell>
          <cell r="H294">
            <v>0.99524853801169588</v>
          </cell>
          <cell r="I294">
            <v>4.7514619883041176E-3</v>
          </cell>
          <cell r="J294">
            <v>0.95</v>
          </cell>
        </row>
        <row r="295">
          <cell r="A295" t="str">
            <v>Jul-Sep 201088</v>
          </cell>
          <cell r="B295">
            <v>88</v>
          </cell>
          <cell r="C295" t="str">
            <v>Jul-Sep 2010</v>
          </cell>
          <cell r="D295">
            <v>87</v>
          </cell>
          <cell r="E295">
            <v>2</v>
          </cell>
          <cell r="F295">
            <v>7.3099415204678359E-4</v>
          </cell>
          <cell r="G295">
            <v>2725</v>
          </cell>
          <cell r="H295">
            <v>0.99597953216374269</v>
          </cell>
          <cell r="I295">
            <v>4.0204678362573132E-3</v>
          </cell>
          <cell r="J295">
            <v>0.95</v>
          </cell>
        </row>
        <row r="296">
          <cell r="A296" t="str">
            <v>Jul-Sep 201089</v>
          </cell>
          <cell r="B296">
            <v>89</v>
          </cell>
          <cell r="C296" t="str">
            <v>Jul-Sep 2010</v>
          </cell>
          <cell r="D296">
            <v>88</v>
          </cell>
          <cell r="E296">
            <v>1</v>
          </cell>
          <cell r="F296">
            <v>3.6549707602339179E-4</v>
          </cell>
          <cell r="G296">
            <v>2726</v>
          </cell>
          <cell r="H296">
            <v>0.99634502923976609</v>
          </cell>
          <cell r="I296">
            <v>3.654970760233911E-3</v>
          </cell>
          <cell r="J296">
            <v>0.95</v>
          </cell>
        </row>
        <row r="297">
          <cell r="A297" t="str">
            <v>Jul-Sep 201090</v>
          </cell>
          <cell r="B297">
            <v>90</v>
          </cell>
          <cell r="C297" t="str">
            <v>Jul-Sep 2010</v>
          </cell>
          <cell r="D297">
            <v>89</v>
          </cell>
          <cell r="E297">
            <v>1</v>
          </cell>
          <cell r="F297">
            <v>3.6549707602339179E-4</v>
          </cell>
          <cell r="G297">
            <v>2727</v>
          </cell>
          <cell r="H297">
            <v>0.99671052631578949</v>
          </cell>
          <cell r="I297">
            <v>3.2894736842105088E-3</v>
          </cell>
          <cell r="J297">
            <v>0.95</v>
          </cell>
        </row>
        <row r="298">
          <cell r="A298" t="str">
            <v>Jul-Sep 201091</v>
          </cell>
          <cell r="B298">
            <v>91</v>
          </cell>
          <cell r="C298" t="str">
            <v>Jul-Sep 2010</v>
          </cell>
          <cell r="D298">
            <v>96</v>
          </cell>
          <cell r="E298">
            <v>1</v>
          </cell>
          <cell r="F298">
            <v>3.6549707602339179E-4</v>
          </cell>
          <cell r="G298">
            <v>2728</v>
          </cell>
          <cell r="H298">
            <v>0.99707602339181289</v>
          </cell>
          <cell r="I298">
            <v>2.9239766081871066E-3</v>
          </cell>
          <cell r="J298">
            <v>0.95</v>
          </cell>
        </row>
        <row r="299">
          <cell r="A299" t="str">
            <v>Jul-Sep 201092</v>
          </cell>
          <cell r="B299">
            <v>92</v>
          </cell>
          <cell r="C299" t="str">
            <v>Jul-Sep 2010</v>
          </cell>
          <cell r="D299">
            <v>97</v>
          </cell>
          <cell r="E299">
            <v>2</v>
          </cell>
          <cell r="F299">
            <v>7.3099415204678359E-4</v>
          </cell>
          <cell r="G299">
            <v>2730</v>
          </cell>
          <cell r="H299">
            <v>0.9978070175438597</v>
          </cell>
          <cell r="I299">
            <v>2.1929824561403022E-3</v>
          </cell>
          <cell r="J299">
            <v>0.95</v>
          </cell>
        </row>
        <row r="300">
          <cell r="A300" t="str">
            <v>Jul-Sep 201093</v>
          </cell>
          <cell r="B300">
            <v>93</v>
          </cell>
          <cell r="C300" t="str">
            <v>Jul-Sep 2010</v>
          </cell>
          <cell r="D300">
            <v>99</v>
          </cell>
          <cell r="E300">
            <v>1</v>
          </cell>
          <cell r="F300">
            <v>3.6549707602339179E-4</v>
          </cell>
          <cell r="G300">
            <v>2731</v>
          </cell>
          <cell r="H300">
            <v>0.99817251461988299</v>
          </cell>
          <cell r="I300">
            <v>1.827485380117011E-3</v>
          </cell>
          <cell r="J300">
            <v>0.95</v>
          </cell>
        </row>
        <row r="301">
          <cell r="A301" t="str">
            <v>Jul-Sep 201094</v>
          </cell>
          <cell r="B301">
            <v>94</v>
          </cell>
          <cell r="C301" t="str">
            <v>Jul-Sep 2010</v>
          </cell>
          <cell r="D301">
            <v>102</v>
          </cell>
          <cell r="E301">
            <v>1</v>
          </cell>
          <cell r="F301">
            <v>3.6549707602339179E-4</v>
          </cell>
          <cell r="G301">
            <v>2732</v>
          </cell>
          <cell r="H301">
            <v>0.99853801169590639</v>
          </cell>
          <cell r="I301">
            <v>1.4619883040936088E-3</v>
          </cell>
          <cell r="J301">
            <v>0.95</v>
          </cell>
        </row>
        <row r="302">
          <cell r="A302" t="str">
            <v>Jul-Sep 201095</v>
          </cell>
          <cell r="B302">
            <v>95</v>
          </cell>
          <cell r="C302" t="str">
            <v>Jul-Sep 2010</v>
          </cell>
          <cell r="D302">
            <v>105</v>
          </cell>
          <cell r="E302">
            <v>1</v>
          </cell>
          <cell r="F302">
            <v>3.6549707602339179E-4</v>
          </cell>
          <cell r="G302">
            <v>2733</v>
          </cell>
          <cell r="H302">
            <v>0.99890350877192979</v>
          </cell>
          <cell r="I302">
            <v>1.0964912280702066E-3</v>
          </cell>
          <cell r="J302">
            <v>0.95</v>
          </cell>
        </row>
        <row r="303">
          <cell r="A303" t="str">
            <v>Jul-Sep 201096</v>
          </cell>
          <cell r="B303">
            <v>96</v>
          </cell>
          <cell r="C303" t="str">
            <v>Jul-Sep 2010</v>
          </cell>
          <cell r="D303">
            <v>107</v>
          </cell>
          <cell r="E303">
            <v>1</v>
          </cell>
          <cell r="F303">
            <v>3.6549707602339179E-4</v>
          </cell>
          <cell r="G303">
            <v>2734</v>
          </cell>
          <cell r="H303">
            <v>0.9992690058479532</v>
          </cell>
          <cell r="I303">
            <v>7.309941520468044E-4</v>
          </cell>
          <cell r="J303">
            <v>0.95</v>
          </cell>
        </row>
        <row r="304">
          <cell r="A304" t="str">
            <v>Jul-Sep 201097</v>
          </cell>
          <cell r="B304">
            <v>97</v>
          </cell>
          <cell r="C304" t="str">
            <v>Jul-Sep 2010</v>
          </cell>
          <cell r="D304">
            <v>110</v>
          </cell>
          <cell r="E304">
            <v>1</v>
          </cell>
          <cell r="F304">
            <v>3.6549707602339179E-4</v>
          </cell>
          <cell r="G304">
            <v>2735</v>
          </cell>
          <cell r="H304">
            <v>0.9996345029239766</v>
          </cell>
          <cell r="I304">
            <v>3.654970760234022E-4</v>
          </cell>
          <cell r="J304">
            <v>0.95</v>
          </cell>
        </row>
        <row r="305">
          <cell r="A305" t="str">
            <v>Jul-Sep 201098</v>
          </cell>
          <cell r="B305">
            <v>98</v>
          </cell>
          <cell r="C305" t="str">
            <v>Jul-Sep 2010</v>
          </cell>
          <cell r="D305">
            <v>178</v>
          </cell>
          <cell r="E305">
            <v>1</v>
          </cell>
          <cell r="F305">
            <v>3.6549707602339179E-4</v>
          </cell>
          <cell r="G305">
            <v>2736</v>
          </cell>
          <cell r="H305">
            <v>1</v>
          </cell>
          <cell r="I305">
            <v>0</v>
          </cell>
          <cell r="J305">
            <v>0.95</v>
          </cell>
        </row>
        <row r="307">
          <cell r="A307" t="str">
            <v>Jul-Sept 2010Total</v>
          </cell>
          <cell r="C307" t="str">
            <v>Jul-Sep 2010</v>
          </cell>
          <cell r="D307" t="str">
            <v>Total</v>
          </cell>
          <cell r="E307">
            <v>2736</v>
          </cell>
        </row>
        <row r="309">
          <cell r="A309" t="str">
            <v>Oct-Dec 20101</v>
          </cell>
          <cell r="B309">
            <v>1</v>
          </cell>
          <cell r="C309" t="str">
            <v>Oct-Dec 2010</v>
          </cell>
          <cell r="D309" t="str">
            <v>.00</v>
          </cell>
          <cell r="E309">
            <v>20</v>
          </cell>
          <cell r="F309">
            <v>7.5728890571753124E-3</v>
          </cell>
          <cell r="G309">
            <v>20</v>
          </cell>
          <cell r="H309">
            <v>7.0200070200070203E-3</v>
          </cell>
          <cell r="I309">
            <v>0.99297999297999295</v>
          </cell>
          <cell r="J309">
            <v>0.95</v>
          </cell>
        </row>
        <row r="310">
          <cell r="A310" t="str">
            <v>Oct-Dec 20102</v>
          </cell>
          <cell r="B310">
            <v>2</v>
          </cell>
          <cell r="C310" t="str">
            <v>Oct-Dec 2010</v>
          </cell>
          <cell r="D310" t="str">
            <v>1.00</v>
          </cell>
          <cell r="E310">
            <v>22</v>
          </cell>
          <cell r="F310">
            <v>8.330177962892843E-3</v>
          </cell>
          <cell r="G310">
            <v>42</v>
          </cell>
          <cell r="H310">
            <v>1.5903067020068155E-2</v>
          </cell>
          <cell r="I310">
            <v>0.98409693297993184</v>
          </cell>
          <cell r="J310">
            <v>0.95</v>
          </cell>
        </row>
        <row r="311">
          <cell r="A311" t="str">
            <v>Oct-Dec 20103</v>
          </cell>
          <cell r="B311">
            <v>3</v>
          </cell>
          <cell r="C311" t="str">
            <v>Oct-Dec 2010</v>
          </cell>
          <cell r="D311" t="str">
            <v>2.00</v>
          </cell>
          <cell r="E311">
            <v>31</v>
          </cell>
          <cell r="F311">
            <v>1.1737978038621734E-2</v>
          </cell>
          <cell r="G311">
            <v>73</v>
          </cell>
          <cell r="H311">
            <v>2.7641045058689889E-2</v>
          </cell>
          <cell r="I311">
            <v>0.97235895494131008</v>
          </cell>
          <cell r="J311">
            <v>0.95</v>
          </cell>
        </row>
        <row r="312">
          <cell r="A312" t="str">
            <v>Oct-Dec 20104</v>
          </cell>
          <cell r="B312">
            <v>4</v>
          </cell>
          <cell r="C312" t="str">
            <v>Oct-Dec 2010</v>
          </cell>
          <cell r="D312" t="str">
            <v>3.00</v>
          </cell>
          <cell r="E312">
            <v>27</v>
          </cell>
          <cell r="F312">
            <v>1.0223400227186671E-2</v>
          </cell>
          <cell r="G312">
            <v>100</v>
          </cell>
          <cell r="H312">
            <v>3.7864445285876562E-2</v>
          </cell>
          <cell r="I312">
            <v>0.96213555471412349</v>
          </cell>
          <cell r="J312">
            <v>0.95</v>
          </cell>
        </row>
        <row r="313">
          <cell r="A313" t="str">
            <v>Oct-Dec 20105</v>
          </cell>
          <cell r="B313">
            <v>5</v>
          </cell>
          <cell r="C313" t="str">
            <v>Oct-Dec 2010</v>
          </cell>
          <cell r="D313" t="str">
            <v>4.00</v>
          </cell>
          <cell r="E313">
            <v>16</v>
          </cell>
          <cell r="F313">
            <v>6.0583112457402496E-3</v>
          </cell>
          <cell r="G313">
            <v>116</v>
          </cell>
          <cell r="H313">
            <v>4.3922756531616813E-2</v>
          </cell>
          <cell r="I313">
            <v>0.95607724346838319</v>
          </cell>
          <cell r="J313">
            <v>0.95</v>
          </cell>
        </row>
        <row r="314">
          <cell r="A314" t="str">
            <v>Oct-Dec 20106</v>
          </cell>
          <cell r="B314">
            <v>6</v>
          </cell>
          <cell r="C314" t="str">
            <v>Oct-Dec 2010</v>
          </cell>
          <cell r="D314" t="str">
            <v>5.00</v>
          </cell>
          <cell r="E314">
            <v>17</v>
          </cell>
          <cell r="F314">
            <v>6.4369556985990157E-3</v>
          </cell>
          <cell r="G314">
            <v>133</v>
          </cell>
          <cell r="H314">
            <v>5.0359712230215826E-2</v>
          </cell>
          <cell r="I314">
            <v>0.94964028776978415</v>
          </cell>
          <cell r="J314">
            <v>0.95</v>
          </cell>
        </row>
        <row r="315">
          <cell r="A315" t="str">
            <v>Oct-Dec 20107</v>
          </cell>
          <cell r="B315">
            <v>7</v>
          </cell>
          <cell r="C315" t="str">
            <v>Oct-Dec 2010</v>
          </cell>
          <cell r="D315" t="str">
            <v>6.00</v>
          </cell>
          <cell r="E315">
            <v>27</v>
          </cell>
          <cell r="F315">
            <v>1.0223400227186671E-2</v>
          </cell>
          <cell r="G315">
            <v>160</v>
          </cell>
          <cell r="H315">
            <v>6.0583112457402499E-2</v>
          </cell>
          <cell r="I315">
            <v>0.93941688754259745</v>
          </cell>
          <cell r="J315">
            <v>0.95</v>
          </cell>
        </row>
        <row r="316">
          <cell r="A316" t="str">
            <v>Oct-Dec 20108</v>
          </cell>
          <cell r="B316">
            <v>8</v>
          </cell>
          <cell r="C316" t="str">
            <v>Oct-Dec 2010</v>
          </cell>
          <cell r="D316" t="str">
            <v>7.00</v>
          </cell>
          <cell r="E316">
            <v>31</v>
          </cell>
          <cell r="F316">
            <v>1.1737978038621734E-2</v>
          </cell>
          <cell r="G316">
            <v>191</v>
          </cell>
          <cell r="H316">
            <v>7.232109049602424E-2</v>
          </cell>
          <cell r="I316">
            <v>0.9276789095039758</v>
          </cell>
          <cell r="J316">
            <v>0.95</v>
          </cell>
        </row>
        <row r="317">
          <cell r="A317" t="str">
            <v>Oct-Dec 20109</v>
          </cell>
          <cell r="B317">
            <v>9</v>
          </cell>
          <cell r="C317" t="str">
            <v>Oct-Dec 2010</v>
          </cell>
          <cell r="D317" t="str">
            <v>8.00</v>
          </cell>
          <cell r="E317">
            <v>23</v>
          </cell>
          <cell r="F317">
            <v>8.70882241575161E-3</v>
          </cell>
          <cell r="G317">
            <v>214</v>
          </cell>
          <cell r="H317">
            <v>8.1029912911775845E-2</v>
          </cell>
          <cell r="I317">
            <v>0.91897008708822414</v>
          </cell>
          <cell r="J317">
            <v>0.95</v>
          </cell>
        </row>
        <row r="318">
          <cell r="A318" t="str">
            <v>Oct-Dec 201010</v>
          </cell>
          <cell r="B318">
            <v>10</v>
          </cell>
          <cell r="C318" t="str">
            <v>Oct-Dec 2010</v>
          </cell>
          <cell r="D318" t="str">
            <v>9.00</v>
          </cell>
          <cell r="E318">
            <v>24</v>
          </cell>
          <cell r="F318">
            <v>9.0874668686103752E-3</v>
          </cell>
          <cell r="G318">
            <v>238</v>
          </cell>
          <cell r="H318">
            <v>9.0117379780386211E-2</v>
          </cell>
          <cell r="I318">
            <v>0.90988262021961375</v>
          </cell>
          <cell r="J318">
            <v>0.95</v>
          </cell>
        </row>
        <row r="319">
          <cell r="A319" t="str">
            <v>Oct-Dec 201011</v>
          </cell>
          <cell r="B319">
            <v>11</v>
          </cell>
          <cell r="C319" t="str">
            <v>Oct-Dec 2010</v>
          </cell>
          <cell r="D319" t="str">
            <v>10.00</v>
          </cell>
          <cell r="E319">
            <v>26</v>
          </cell>
          <cell r="F319">
            <v>9.8447557743279058E-3</v>
          </cell>
          <cell r="G319">
            <v>264</v>
          </cell>
          <cell r="H319">
            <v>9.9962135554714129E-2</v>
          </cell>
          <cell r="I319">
            <v>0.90003786444528588</v>
          </cell>
          <cell r="J319">
            <v>0.95</v>
          </cell>
        </row>
        <row r="320">
          <cell r="A320" t="str">
            <v>Oct-Dec 201012</v>
          </cell>
          <cell r="B320">
            <v>12</v>
          </cell>
          <cell r="C320" t="str">
            <v>Oct-Dec 2010</v>
          </cell>
          <cell r="D320" t="str">
            <v>11.00</v>
          </cell>
          <cell r="E320">
            <v>23</v>
          </cell>
          <cell r="F320">
            <v>8.70882241575161E-3</v>
          </cell>
          <cell r="G320">
            <v>287</v>
          </cell>
          <cell r="H320">
            <v>0.10867095797046573</v>
          </cell>
          <cell r="I320">
            <v>0.89132904202953422</v>
          </cell>
          <cell r="J320">
            <v>0.95</v>
          </cell>
        </row>
        <row r="321">
          <cell r="A321" t="str">
            <v>Oct-Dec 201013</v>
          </cell>
          <cell r="B321">
            <v>13</v>
          </cell>
          <cell r="C321" t="str">
            <v>Oct-Dec 2010</v>
          </cell>
          <cell r="D321" t="str">
            <v>12.00</v>
          </cell>
          <cell r="E321">
            <v>29</v>
          </cell>
          <cell r="F321">
            <v>1.0980689132904203E-2</v>
          </cell>
          <cell r="G321">
            <v>316</v>
          </cell>
          <cell r="H321">
            <v>0.11965164710336994</v>
          </cell>
          <cell r="I321">
            <v>0.88034835289663005</v>
          </cell>
          <cell r="J321">
            <v>0.95</v>
          </cell>
        </row>
        <row r="322">
          <cell r="A322" t="str">
            <v>Oct-Dec 201014</v>
          </cell>
          <cell r="B322">
            <v>14</v>
          </cell>
          <cell r="C322" t="str">
            <v>Oct-Dec 2010</v>
          </cell>
          <cell r="D322" t="str">
            <v>13.00</v>
          </cell>
          <cell r="E322">
            <v>27</v>
          </cell>
          <cell r="F322">
            <v>1.0223400227186671E-2</v>
          </cell>
          <cell r="G322">
            <v>343</v>
          </cell>
          <cell r="H322">
            <v>0.1298750473305566</v>
          </cell>
          <cell r="I322">
            <v>0.87012495266944345</v>
          </cell>
          <cell r="J322">
            <v>0.95</v>
          </cell>
        </row>
        <row r="323">
          <cell r="A323" t="str">
            <v>Oct-Dec 201015</v>
          </cell>
          <cell r="B323">
            <v>15</v>
          </cell>
          <cell r="C323" t="str">
            <v>Oct-Dec 2010</v>
          </cell>
          <cell r="D323" t="str">
            <v>14.00</v>
          </cell>
          <cell r="E323">
            <v>43</v>
          </cell>
          <cell r="F323">
            <v>1.6281711472926921E-2</v>
          </cell>
          <cell r="G323">
            <v>386</v>
          </cell>
          <cell r="H323">
            <v>0.14615675880348353</v>
          </cell>
          <cell r="I323">
            <v>0.85384324119651644</v>
          </cell>
          <cell r="J323">
            <v>0.95</v>
          </cell>
        </row>
        <row r="324">
          <cell r="A324" t="str">
            <v>Oct-Dec 201016</v>
          </cell>
          <cell r="B324">
            <v>16</v>
          </cell>
          <cell r="C324" t="str">
            <v>Oct-Dec 2010</v>
          </cell>
          <cell r="D324" t="str">
            <v>15.00</v>
          </cell>
          <cell r="E324">
            <v>40</v>
          </cell>
          <cell r="F324">
            <v>1.5145778114350625E-2</v>
          </cell>
          <cell r="G324">
            <v>426</v>
          </cell>
          <cell r="H324">
            <v>0.16130253691783417</v>
          </cell>
          <cell r="I324">
            <v>0.83869746308216586</v>
          </cell>
          <cell r="J324">
            <v>0.95</v>
          </cell>
        </row>
        <row r="325">
          <cell r="A325" t="str">
            <v>Oct-Dec 201017</v>
          </cell>
          <cell r="B325">
            <v>17</v>
          </cell>
          <cell r="C325" t="str">
            <v>Oct-Dec 2010</v>
          </cell>
          <cell r="D325" t="str">
            <v>16.00</v>
          </cell>
          <cell r="E325">
            <v>25</v>
          </cell>
          <cell r="F325">
            <v>9.4661113214691405E-3</v>
          </cell>
          <cell r="G325">
            <v>451</v>
          </cell>
          <cell r="H325">
            <v>0.17076864823930329</v>
          </cell>
          <cell r="I325">
            <v>0.82923135176069673</v>
          </cell>
          <cell r="J325">
            <v>0.95</v>
          </cell>
        </row>
        <row r="326">
          <cell r="A326" t="str">
            <v>Oct-Dec 201018</v>
          </cell>
          <cell r="B326">
            <v>18</v>
          </cell>
          <cell r="C326" t="str">
            <v>Oct-Dec 2010</v>
          </cell>
          <cell r="D326" t="str">
            <v>17.00</v>
          </cell>
          <cell r="E326">
            <v>49</v>
          </cell>
          <cell r="F326">
            <v>1.8553578190079516E-2</v>
          </cell>
          <cell r="G326">
            <v>500</v>
          </cell>
          <cell r="H326">
            <v>0.18932222642938282</v>
          </cell>
          <cell r="I326">
            <v>0.81067777357061721</v>
          </cell>
          <cell r="J326">
            <v>0.95</v>
          </cell>
        </row>
        <row r="327">
          <cell r="A327" t="str">
            <v>Oct-Dec 201019</v>
          </cell>
          <cell r="B327">
            <v>19</v>
          </cell>
          <cell r="C327" t="str">
            <v>Oct-Dec 2010</v>
          </cell>
          <cell r="D327" t="str">
            <v>18.00</v>
          </cell>
          <cell r="E327">
            <v>35</v>
          </cell>
          <cell r="F327">
            <v>1.3252555850056797E-2</v>
          </cell>
          <cell r="G327">
            <v>535</v>
          </cell>
          <cell r="H327">
            <v>0.20257478227943962</v>
          </cell>
          <cell r="I327">
            <v>0.79742521772056041</v>
          </cell>
          <cell r="J327">
            <v>0.95</v>
          </cell>
        </row>
        <row r="328">
          <cell r="A328" t="str">
            <v>Oct-Dec 201020</v>
          </cell>
          <cell r="B328">
            <v>20</v>
          </cell>
          <cell r="C328" t="str">
            <v>Oct-Dec 2010</v>
          </cell>
          <cell r="D328" t="str">
            <v>19.00</v>
          </cell>
          <cell r="E328">
            <v>31</v>
          </cell>
          <cell r="F328">
            <v>1.1737978038621734E-2</v>
          </cell>
          <cell r="G328">
            <v>566</v>
          </cell>
          <cell r="H328">
            <v>0.21431276031806135</v>
          </cell>
          <cell r="I328">
            <v>0.78568723968193865</v>
          </cell>
          <cell r="J328">
            <v>0.95</v>
          </cell>
        </row>
        <row r="329">
          <cell r="A329" t="str">
            <v>Oct-Dec 201021</v>
          </cell>
          <cell r="B329">
            <v>21</v>
          </cell>
          <cell r="C329" t="str">
            <v>Oct-Dec 2010</v>
          </cell>
          <cell r="D329" t="str">
            <v>20.00</v>
          </cell>
          <cell r="E329">
            <v>34</v>
          </cell>
          <cell r="F329">
            <v>1.2873911397198031E-2</v>
          </cell>
          <cell r="G329">
            <v>600</v>
          </cell>
          <cell r="H329">
            <v>0.22718667171525936</v>
          </cell>
          <cell r="I329">
            <v>0.7728133282847407</v>
          </cell>
          <cell r="J329">
            <v>0.95</v>
          </cell>
        </row>
        <row r="330">
          <cell r="A330" t="str">
            <v>Oct-Dec 201022</v>
          </cell>
          <cell r="B330">
            <v>22</v>
          </cell>
          <cell r="C330" t="str">
            <v>Oct-Dec 2010</v>
          </cell>
          <cell r="D330" t="str">
            <v>21.00</v>
          </cell>
          <cell r="E330">
            <v>36</v>
          </cell>
          <cell r="F330">
            <v>1.3631200302915562E-2</v>
          </cell>
          <cell r="G330">
            <v>636</v>
          </cell>
          <cell r="H330">
            <v>0.24081787201817492</v>
          </cell>
          <cell r="I330">
            <v>0.75918212798182505</v>
          </cell>
          <cell r="J330">
            <v>0.95</v>
          </cell>
        </row>
        <row r="331">
          <cell r="A331" t="str">
            <v>Oct-Dec 201023</v>
          </cell>
          <cell r="B331">
            <v>23</v>
          </cell>
          <cell r="C331" t="str">
            <v>Oct-Dec 2010</v>
          </cell>
          <cell r="D331" t="str">
            <v>22.00</v>
          </cell>
          <cell r="E331">
            <v>35</v>
          </cell>
          <cell r="F331">
            <v>1.3252555850056797E-2</v>
          </cell>
          <cell r="G331">
            <v>671</v>
          </cell>
          <cell r="H331">
            <v>0.25407042786823175</v>
          </cell>
          <cell r="I331">
            <v>0.74592957213176825</v>
          </cell>
          <cell r="J331">
            <v>0.95</v>
          </cell>
        </row>
        <row r="332">
          <cell r="A332" t="str">
            <v>Oct-Dec 201024</v>
          </cell>
          <cell r="B332">
            <v>24</v>
          </cell>
          <cell r="C332" t="str">
            <v>Oct-Dec 2010</v>
          </cell>
          <cell r="D332" t="str">
            <v>23.00</v>
          </cell>
          <cell r="E332">
            <v>34</v>
          </cell>
          <cell r="F332">
            <v>1.2873911397198031E-2</v>
          </cell>
          <cell r="G332">
            <v>705</v>
          </cell>
          <cell r="H332">
            <v>0.26694433926542976</v>
          </cell>
          <cell r="I332">
            <v>0.73305566073457018</v>
          </cell>
          <cell r="J332">
            <v>0.95</v>
          </cell>
        </row>
        <row r="333">
          <cell r="A333" t="str">
            <v>Oct-Dec 201025</v>
          </cell>
          <cell r="B333">
            <v>25</v>
          </cell>
          <cell r="C333" t="str">
            <v>Oct-Dec 2010</v>
          </cell>
          <cell r="D333" t="str">
            <v>24.00</v>
          </cell>
          <cell r="E333">
            <v>34</v>
          </cell>
          <cell r="F333">
            <v>1.2873911397198031E-2</v>
          </cell>
          <cell r="G333">
            <v>739</v>
          </cell>
          <cell r="H333">
            <v>0.27981825066262778</v>
          </cell>
          <cell r="I333">
            <v>0.72018174933737222</v>
          </cell>
          <cell r="J333">
            <v>0.95</v>
          </cell>
        </row>
        <row r="334">
          <cell r="A334" t="str">
            <v>Oct-Dec 201026</v>
          </cell>
          <cell r="B334">
            <v>26</v>
          </cell>
          <cell r="C334" t="str">
            <v>Oct-Dec 2010</v>
          </cell>
          <cell r="D334" t="str">
            <v>25.00</v>
          </cell>
          <cell r="E334">
            <v>35</v>
          </cell>
          <cell r="F334">
            <v>1.3252555850056797E-2</v>
          </cell>
          <cell r="G334">
            <v>774</v>
          </cell>
          <cell r="H334">
            <v>0.29307080651268458</v>
          </cell>
          <cell r="I334">
            <v>0.70692919348731542</v>
          </cell>
          <cell r="J334">
            <v>0.95</v>
          </cell>
        </row>
        <row r="335">
          <cell r="A335" t="str">
            <v>Oct-Dec 201027</v>
          </cell>
          <cell r="B335">
            <v>27</v>
          </cell>
          <cell r="C335" t="str">
            <v>Oct-Dec 2010</v>
          </cell>
          <cell r="D335" t="str">
            <v>26.00</v>
          </cell>
          <cell r="E335">
            <v>44</v>
          </cell>
          <cell r="F335">
            <v>1.6660355925785686E-2</v>
          </cell>
          <cell r="G335">
            <v>818</v>
          </cell>
          <cell r="H335">
            <v>0.30973116243847026</v>
          </cell>
          <cell r="I335">
            <v>0.69026883756152979</v>
          </cell>
          <cell r="J335">
            <v>0.95</v>
          </cell>
        </row>
        <row r="336">
          <cell r="A336" t="str">
            <v>Oct-Dec 201028</v>
          </cell>
          <cell r="B336">
            <v>28</v>
          </cell>
          <cell r="C336" t="str">
            <v>Oct-Dec 2010</v>
          </cell>
          <cell r="D336" t="str">
            <v>27.00</v>
          </cell>
          <cell r="E336">
            <v>52</v>
          </cell>
          <cell r="F336">
            <v>1.9689511548655812E-2</v>
          </cell>
          <cell r="G336">
            <v>870</v>
          </cell>
          <cell r="H336">
            <v>0.3294206739871261</v>
          </cell>
          <cell r="I336">
            <v>0.67057932601287384</v>
          </cell>
          <cell r="J336">
            <v>0.95</v>
          </cell>
        </row>
        <row r="337">
          <cell r="A337" t="str">
            <v>Oct-Dec 201029</v>
          </cell>
          <cell r="B337">
            <v>29</v>
          </cell>
          <cell r="C337" t="str">
            <v>Oct-Dec 2010</v>
          </cell>
          <cell r="D337" t="str">
            <v>28.00</v>
          </cell>
          <cell r="E337">
            <v>53</v>
          </cell>
          <cell r="F337">
            <v>2.0068156001514577E-2</v>
          </cell>
          <cell r="G337">
            <v>923</v>
          </cell>
          <cell r="H337">
            <v>0.34948882998864067</v>
          </cell>
          <cell r="I337">
            <v>0.65051117001135927</v>
          </cell>
          <cell r="J337">
            <v>0.95</v>
          </cell>
        </row>
        <row r="338">
          <cell r="A338" t="str">
            <v>Oct-Dec 201030</v>
          </cell>
          <cell r="B338">
            <v>30</v>
          </cell>
          <cell r="C338" t="str">
            <v>Oct-Dec 2010</v>
          </cell>
          <cell r="D338" t="str">
            <v>29.00</v>
          </cell>
          <cell r="E338">
            <v>50</v>
          </cell>
          <cell r="F338">
            <v>1.8932222642938281E-2</v>
          </cell>
          <cell r="G338">
            <v>973</v>
          </cell>
          <cell r="H338">
            <v>0.36842105263157893</v>
          </cell>
          <cell r="I338">
            <v>0.63157894736842102</v>
          </cell>
          <cell r="J338">
            <v>0.95</v>
          </cell>
        </row>
        <row r="339">
          <cell r="A339" t="str">
            <v>Oct-Dec 201031</v>
          </cell>
          <cell r="B339">
            <v>31</v>
          </cell>
          <cell r="C339" t="str">
            <v>Oct-Dec 2010</v>
          </cell>
          <cell r="D339" t="str">
            <v>30.00</v>
          </cell>
          <cell r="E339">
            <v>46</v>
          </cell>
          <cell r="F339">
            <v>1.741764483150322E-2</v>
          </cell>
          <cell r="G339">
            <v>1019</v>
          </cell>
          <cell r="H339">
            <v>0.38583869746308219</v>
          </cell>
          <cell r="I339">
            <v>0.61416130253691781</v>
          </cell>
          <cell r="J339">
            <v>0.95</v>
          </cell>
        </row>
        <row r="340">
          <cell r="A340" t="str">
            <v>Oct-Dec 201032</v>
          </cell>
          <cell r="B340">
            <v>32</v>
          </cell>
          <cell r="C340" t="str">
            <v>Oct-Dec 2010</v>
          </cell>
          <cell r="D340" t="str">
            <v>31.00</v>
          </cell>
          <cell r="E340">
            <v>43</v>
          </cell>
          <cell r="F340">
            <v>1.6281711472926921E-2</v>
          </cell>
          <cell r="G340">
            <v>1062</v>
          </cell>
          <cell r="H340">
            <v>0.40212040893600909</v>
          </cell>
          <cell r="I340">
            <v>0.59787959106399091</v>
          </cell>
          <cell r="J340">
            <v>0.95</v>
          </cell>
        </row>
        <row r="341">
          <cell r="A341" t="str">
            <v>Oct-Dec 201033</v>
          </cell>
          <cell r="B341">
            <v>33</v>
          </cell>
          <cell r="C341" t="str">
            <v>Oct-Dec 2010</v>
          </cell>
          <cell r="D341" t="str">
            <v>32.00</v>
          </cell>
          <cell r="E341">
            <v>41</v>
          </cell>
          <cell r="F341">
            <v>1.552442256720939E-2</v>
          </cell>
          <cell r="G341">
            <v>1103</v>
          </cell>
          <cell r="H341">
            <v>0.41764483150321846</v>
          </cell>
          <cell r="I341">
            <v>0.58235516849678159</v>
          </cell>
          <cell r="J341">
            <v>0.95</v>
          </cell>
        </row>
        <row r="342">
          <cell r="A342" t="str">
            <v>Oct-Dec 201034</v>
          </cell>
          <cell r="B342">
            <v>34</v>
          </cell>
          <cell r="C342" t="str">
            <v>Oct-Dec 2010</v>
          </cell>
          <cell r="D342" t="str">
            <v>33.00</v>
          </cell>
          <cell r="E342">
            <v>49</v>
          </cell>
          <cell r="F342">
            <v>1.8553578190079516E-2</v>
          </cell>
          <cell r="G342">
            <v>1152</v>
          </cell>
          <cell r="H342">
            <v>0.43619840969329798</v>
          </cell>
          <cell r="I342">
            <v>0.56380159030670196</v>
          </cell>
          <cell r="J342">
            <v>0.95</v>
          </cell>
        </row>
        <row r="343">
          <cell r="A343" t="str">
            <v>Oct-Dec 201035</v>
          </cell>
          <cell r="B343">
            <v>35</v>
          </cell>
          <cell r="C343" t="str">
            <v>Oct-Dec 2010</v>
          </cell>
          <cell r="D343" t="str">
            <v>34.00</v>
          </cell>
          <cell r="E343">
            <v>55</v>
          </cell>
          <cell r="F343">
            <v>2.0825444907232107E-2</v>
          </cell>
          <cell r="G343">
            <v>1207</v>
          </cell>
          <cell r="H343">
            <v>0.45702385460053008</v>
          </cell>
          <cell r="I343">
            <v>0.54297614539946992</v>
          </cell>
          <cell r="J343">
            <v>0.95</v>
          </cell>
        </row>
        <row r="344">
          <cell r="A344" t="str">
            <v>Oct-Dec 201036</v>
          </cell>
          <cell r="B344">
            <v>36</v>
          </cell>
          <cell r="C344" t="str">
            <v>Oct-Dec 2010</v>
          </cell>
          <cell r="D344" t="str">
            <v>35.00</v>
          </cell>
          <cell r="E344">
            <v>83</v>
          </cell>
          <cell r="F344">
            <v>3.1427489587277549E-2</v>
          </cell>
          <cell r="G344">
            <v>1290</v>
          </cell>
          <cell r="H344">
            <v>0.48845134418780767</v>
          </cell>
          <cell r="I344">
            <v>0.51154865581219233</v>
          </cell>
          <cell r="J344">
            <v>0.95</v>
          </cell>
        </row>
        <row r="345">
          <cell r="A345" t="str">
            <v>Oct-Dec 201037</v>
          </cell>
          <cell r="B345">
            <v>37</v>
          </cell>
          <cell r="C345" t="str">
            <v>Oct-Dec 2010</v>
          </cell>
          <cell r="D345" t="str">
            <v>36.00</v>
          </cell>
          <cell r="E345">
            <v>69</v>
          </cell>
          <cell r="F345">
            <v>2.6126467247254828E-2</v>
          </cell>
          <cell r="G345">
            <v>1359</v>
          </cell>
          <cell r="H345">
            <v>0.51457781143506243</v>
          </cell>
          <cell r="I345">
            <v>0.48542218856493757</v>
          </cell>
          <cell r="J345">
            <v>0.95</v>
          </cell>
        </row>
        <row r="346">
          <cell r="A346" t="str">
            <v>Oct-Dec 201038</v>
          </cell>
          <cell r="B346">
            <v>38</v>
          </cell>
          <cell r="C346" t="str">
            <v>Oct-Dec 2010</v>
          </cell>
          <cell r="D346" t="str">
            <v>37.00</v>
          </cell>
          <cell r="E346">
            <v>54</v>
          </cell>
          <cell r="F346">
            <v>2.0446800454373342E-2</v>
          </cell>
          <cell r="G346">
            <v>1413</v>
          </cell>
          <cell r="H346">
            <v>0.53502461188943584</v>
          </cell>
          <cell r="I346">
            <v>0.46497538811056416</v>
          </cell>
          <cell r="J346">
            <v>0.95</v>
          </cell>
        </row>
        <row r="347">
          <cell r="A347" t="str">
            <v>Oct-Dec 201039</v>
          </cell>
          <cell r="B347">
            <v>39</v>
          </cell>
          <cell r="C347" t="str">
            <v>Oct-Dec 2010</v>
          </cell>
          <cell r="D347" t="str">
            <v>38.00</v>
          </cell>
          <cell r="E347">
            <v>47</v>
          </cell>
          <cell r="F347">
            <v>1.7796289284361985E-2</v>
          </cell>
          <cell r="G347">
            <v>1460</v>
          </cell>
          <cell r="H347">
            <v>0.55282090117379779</v>
          </cell>
          <cell r="I347">
            <v>0.44717909882620221</v>
          </cell>
          <cell r="J347">
            <v>0.95</v>
          </cell>
        </row>
        <row r="348">
          <cell r="A348" t="str">
            <v>Oct-Dec 201040</v>
          </cell>
          <cell r="B348">
            <v>40</v>
          </cell>
          <cell r="C348" t="str">
            <v>Oct-Dec 2010</v>
          </cell>
          <cell r="D348" t="str">
            <v>39.00</v>
          </cell>
          <cell r="E348">
            <v>52</v>
          </cell>
          <cell r="F348">
            <v>1.9689511548655812E-2</v>
          </cell>
          <cell r="G348">
            <v>1512</v>
          </cell>
          <cell r="H348">
            <v>0.57251041272245362</v>
          </cell>
          <cell r="I348">
            <v>0.42748958727754638</v>
          </cell>
          <cell r="J348">
            <v>0.95</v>
          </cell>
        </row>
        <row r="349">
          <cell r="A349" t="str">
            <v>Oct-Dec 201041</v>
          </cell>
          <cell r="B349">
            <v>41</v>
          </cell>
          <cell r="C349" t="str">
            <v>Oct-Dec 2010</v>
          </cell>
          <cell r="D349" t="str">
            <v>40.00</v>
          </cell>
          <cell r="E349">
            <v>48</v>
          </cell>
          <cell r="F349">
            <v>1.817493373722075E-2</v>
          </cell>
          <cell r="G349">
            <v>1560</v>
          </cell>
          <cell r="H349">
            <v>0.59068534645967441</v>
          </cell>
          <cell r="I349">
            <v>0.40931465354032559</v>
          </cell>
          <cell r="J349">
            <v>0.95</v>
          </cell>
        </row>
        <row r="350">
          <cell r="A350" t="str">
            <v>Oct-Dec 201042</v>
          </cell>
          <cell r="B350">
            <v>42</v>
          </cell>
          <cell r="C350" t="str">
            <v>Oct-Dec 2010</v>
          </cell>
          <cell r="D350" t="str">
            <v>41.00</v>
          </cell>
          <cell r="E350">
            <v>50</v>
          </cell>
          <cell r="F350">
            <v>1.8932222642938281E-2</v>
          </cell>
          <cell r="G350">
            <v>1610</v>
          </cell>
          <cell r="H350">
            <v>0.60961756910261267</v>
          </cell>
          <cell r="I350">
            <v>0.39038243089738733</v>
          </cell>
          <cell r="J350">
            <v>0.95</v>
          </cell>
        </row>
        <row r="351">
          <cell r="A351" t="str">
            <v>Oct-Dec 201043</v>
          </cell>
          <cell r="B351">
            <v>43</v>
          </cell>
          <cell r="C351" t="str">
            <v>Oct-Dec 2010</v>
          </cell>
          <cell r="D351" t="str">
            <v>42.00</v>
          </cell>
          <cell r="E351">
            <v>63</v>
          </cell>
          <cell r="F351">
            <v>2.3854600530102233E-2</v>
          </cell>
          <cell r="G351">
            <v>1673</v>
          </cell>
          <cell r="H351">
            <v>0.63347216963271491</v>
          </cell>
          <cell r="I351">
            <v>0.36652783036728509</v>
          </cell>
          <cell r="J351">
            <v>0.95</v>
          </cell>
        </row>
        <row r="352">
          <cell r="A352" t="str">
            <v>Oct-Dec 201044</v>
          </cell>
          <cell r="B352">
            <v>44</v>
          </cell>
          <cell r="C352" t="str">
            <v>Oct-Dec 2010</v>
          </cell>
          <cell r="D352" t="str">
            <v>43.00</v>
          </cell>
          <cell r="E352">
            <v>49</v>
          </cell>
          <cell r="F352">
            <v>1.8553578190079516E-2</v>
          </cell>
          <cell r="G352">
            <v>1722</v>
          </cell>
          <cell r="H352">
            <v>0.65202574782279443</v>
          </cell>
          <cell r="I352">
            <v>0.34797425217720557</v>
          </cell>
          <cell r="J352">
            <v>0.95</v>
          </cell>
        </row>
        <row r="353">
          <cell r="A353" t="str">
            <v>Oct-Dec 201045</v>
          </cell>
          <cell r="B353">
            <v>45</v>
          </cell>
          <cell r="C353" t="str">
            <v>Oct-Dec 2010</v>
          </cell>
          <cell r="D353" t="str">
            <v>44.00</v>
          </cell>
          <cell r="E353">
            <v>50</v>
          </cell>
          <cell r="F353">
            <v>1.8932222642938281E-2</v>
          </cell>
          <cell r="G353">
            <v>1772</v>
          </cell>
          <cell r="H353">
            <v>0.67095797046573269</v>
          </cell>
          <cell r="I353">
            <v>0.32904202953426731</v>
          </cell>
          <cell r="J353">
            <v>0.95</v>
          </cell>
        </row>
        <row r="354">
          <cell r="A354" t="str">
            <v>Oct-Dec 201046</v>
          </cell>
          <cell r="B354">
            <v>46</v>
          </cell>
          <cell r="C354" t="str">
            <v>Oct-Dec 2010</v>
          </cell>
          <cell r="D354" t="str">
            <v>45.00</v>
          </cell>
          <cell r="E354">
            <v>29</v>
          </cell>
          <cell r="F354">
            <v>1.0980689132904203E-2</v>
          </cell>
          <cell r="G354">
            <v>1801</v>
          </cell>
          <cell r="H354">
            <v>0.68193865959863686</v>
          </cell>
          <cell r="I354">
            <v>0.31806134040136314</v>
          </cell>
          <cell r="J354">
            <v>0.95</v>
          </cell>
        </row>
        <row r="355">
          <cell r="A355" t="str">
            <v>Oct-Dec 201047</v>
          </cell>
          <cell r="B355">
            <v>47</v>
          </cell>
          <cell r="C355" t="str">
            <v>Oct-Dec 2010</v>
          </cell>
          <cell r="D355" t="str">
            <v>46.00</v>
          </cell>
          <cell r="E355">
            <v>36</v>
          </cell>
          <cell r="F355">
            <v>1.3631200302915562E-2</v>
          </cell>
          <cell r="G355">
            <v>1837</v>
          </cell>
          <cell r="H355">
            <v>0.6955698599015524</v>
          </cell>
          <cell r="I355">
            <v>0.3044301400984476</v>
          </cell>
          <cell r="J355">
            <v>0.95</v>
          </cell>
        </row>
        <row r="356">
          <cell r="A356" t="str">
            <v>Oct-Dec 201048</v>
          </cell>
          <cell r="B356">
            <v>48</v>
          </cell>
          <cell r="C356" t="str">
            <v>Oct-Dec 2010</v>
          </cell>
          <cell r="D356" t="str">
            <v>47.00</v>
          </cell>
          <cell r="E356">
            <v>39</v>
          </cell>
          <cell r="F356">
            <v>1.476713366149186E-2</v>
          </cell>
          <cell r="G356">
            <v>1876</v>
          </cell>
          <cell r="H356">
            <v>0.71033699356304425</v>
          </cell>
          <cell r="I356">
            <v>0.28966300643695575</v>
          </cell>
          <cell r="J356">
            <v>0.95</v>
          </cell>
        </row>
        <row r="357">
          <cell r="A357" t="str">
            <v>Oct-Dec 201049</v>
          </cell>
          <cell r="B357">
            <v>49</v>
          </cell>
          <cell r="C357" t="str">
            <v>Oct-Dec 2010</v>
          </cell>
          <cell r="D357" t="str">
            <v>48.00</v>
          </cell>
          <cell r="E357">
            <v>48</v>
          </cell>
          <cell r="F357">
            <v>1.817493373722075E-2</v>
          </cell>
          <cell r="G357">
            <v>1924</v>
          </cell>
          <cell r="H357">
            <v>0.72851192730026504</v>
          </cell>
          <cell r="I357">
            <v>0.27148807269973496</v>
          </cell>
          <cell r="J357">
            <v>0.95</v>
          </cell>
        </row>
        <row r="358">
          <cell r="A358" t="str">
            <v>Oct-Dec 201050</v>
          </cell>
          <cell r="B358">
            <v>50</v>
          </cell>
          <cell r="C358" t="str">
            <v>Oct-Dec 2010</v>
          </cell>
          <cell r="D358" t="str">
            <v>49.00</v>
          </cell>
          <cell r="E358">
            <v>40</v>
          </cell>
          <cell r="F358">
            <v>1.5145778114350625E-2</v>
          </cell>
          <cell r="G358">
            <v>1964</v>
          </cell>
          <cell r="H358">
            <v>0.74365770541461562</v>
          </cell>
          <cell r="I358">
            <v>0.25634229458538438</v>
          </cell>
          <cell r="J358">
            <v>0.95</v>
          </cell>
        </row>
        <row r="359">
          <cell r="A359" t="str">
            <v>Oct-Dec 201051</v>
          </cell>
          <cell r="B359">
            <v>51</v>
          </cell>
          <cell r="C359" t="str">
            <v>Oct-Dec 2010</v>
          </cell>
          <cell r="D359" t="str">
            <v>50.00</v>
          </cell>
          <cell r="E359">
            <v>51</v>
          </cell>
          <cell r="F359">
            <v>1.9310867095797046E-2</v>
          </cell>
          <cell r="G359">
            <v>2015</v>
          </cell>
          <cell r="H359">
            <v>0.76296857251041272</v>
          </cell>
          <cell r="I359">
            <v>0.23703142748958728</v>
          </cell>
          <cell r="J359">
            <v>0.95</v>
          </cell>
        </row>
        <row r="360">
          <cell r="A360" t="str">
            <v>Oct-Dec 201052</v>
          </cell>
          <cell r="B360">
            <v>52</v>
          </cell>
          <cell r="C360" t="str">
            <v>Oct-Dec 2010</v>
          </cell>
          <cell r="D360" t="str">
            <v>51.00</v>
          </cell>
          <cell r="E360">
            <v>40</v>
          </cell>
          <cell r="F360">
            <v>1.5145778114350625E-2</v>
          </cell>
          <cell r="G360">
            <v>2055</v>
          </cell>
          <cell r="H360">
            <v>0.77811435062476331</v>
          </cell>
          <cell r="I360">
            <v>0.22188564937523669</v>
          </cell>
          <cell r="J360">
            <v>0.95</v>
          </cell>
        </row>
        <row r="361">
          <cell r="A361" t="str">
            <v>Oct-Dec 201053</v>
          </cell>
          <cell r="B361">
            <v>53</v>
          </cell>
          <cell r="C361" t="str">
            <v>Oct-Dec 2010</v>
          </cell>
          <cell r="D361" t="str">
            <v>52.00</v>
          </cell>
          <cell r="E361">
            <v>36</v>
          </cell>
          <cell r="F361">
            <v>1.3631200302915562E-2</v>
          </cell>
          <cell r="G361">
            <v>2091</v>
          </cell>
          <cell r="H361">
            <v>0.79174555092767895</v>
          </cell>
          <cell r="I361">
            <v>0.20825444907232105</v>
          </cell>
          <cell r="J361">
            <v>0.95</v>
          </cell>
        </row>
        <row r="362">
          <cell r="A362" t="str">
            <v>Oct-Dec 201054</v>
          </cell>
          <cell r="B362">
            <v>54</v>
          </cell>
          <cell r="C362" t="str">
            <v>Oct-Dec 2010</v>
          </cell>
          <cell r="D362" t="str">
            <v>53.00</v>
          </cell>
          <cell r="E362">
            <v>28</v>
          </cell>
          <cell r="F362">
            <v>1.0602044680045438E-2</v>
          </cell>
          <cell r="G362">
            <v>2119</v>
          </cell>
          <cell r="H362">
            <v>0.8023475956077244</v>
          </cell>
          <cell r="I362">
            <v>0.1976524043922756</v>
          </cell>
          <cell r="J362">
            <v>0.95</v>
          </cell>
        </row>
        <row r="363">
          <cell r="A363" t="str">
            <v>Oct-Dec 201055</v>
          </cell>
          <cell r="B363">
            <v>55</v>
          </cell>
          <cell r="C363" t="str">
            <v>Oct-Dec 2010</v>
          </cell>
          <cell r="D363" t="str">
            <v>54.00</v>
          </cell>
          <cell r="E363">
            <v>46</v>
          </cell>
          <cell r="F363">
            <v>1.741764483150322E-2</v>
          </cell>
          <cell r="G363">
            <v>2165</v>
          </cell>
          <cell r="H363">
            <v>0.8197652404392276</v>
          </cell>
          <cell r="I363">
            <v>0.1802347595607724</v>
          </cell>
          <cell r="J363">
            <v>0.95</v>
          </cell>
        </row>
        <row r="364">
          <cell r="A364" t="str">
            <v>Oct-Dec 201056</v>
          </cell>
          <cell r="B364">
            <v>56</v>
          </cell>
          <cell r="C364" t="str">
            <v>Oct-Dec 2010</v>
          </cell>
          <cell r="D364" t="str">
            <v>55.00</v>
          </cell>
          <cell r="E364">
            <v>35</v>
          </cell>
          <cell r="F364">
            <v>1.3252555850056797E-2</v>
          </cell>
          <cell r="G364">
            <v>2200</v>
          </cell>
          <cell r="H364">
            <v>0.83301779628928441</v>
          </cell>
          <cell r="I364">
            <v>0.16698220371071559</v>
          </cell>
          <cell r="J364">
            <v>0.95</v>
          </cell>
        </row>
        <row r="365">
          <cell r="A365" t="str">
            <v>Oct-Dec 201057</v>
          </cell>
          <cell r="B365">
            <v>57</v>
          </cell>
          <cell r="C365" t="str">
            <v>Oct-Dec 2010</v>
          </cell>
          <cell r="D365" t="str">
            <v>56.00</v>
          </cell>
          <cell r="E365">
            <v>49</v>
          </cell>
          <cell r="F365">
            <v>1.8553578190079516E-2</v>
          </cell>
          <cell r="G365">
            <v>2249</v>
          </cell>
          <cell r="H365">
            <v>0.85157137447936393</v>
          </cell>
          <cell r="I365">
            <v>0.14842862552063607</v>
          </cell>
          <cell r="J365">
            <v>0.95</v>
          </cell>
        </row>
        <row r="366">
          <cell r="A366" t="str">
            <v>Oct-Dec 201058</v>
          </cell>
          <cell r="B366">
            <v>58</v>
          </cell>
          <cell r="C366" t="str">
            <v>Oct-Dec 2010</v>
          </cell>
          <cell r="D366" t="str">
            <v>57.00</v>
          </cell>
          <cell r="E366">
            <v>37</v>
          </cell>
          <cell r="F366">
            <v>1.4009844755774327E-2</v>
          </cell>
          <cell r="G366">
            <v>2286</v>
          </cell>
          <cell r="H366">
            <v>0.8655812192351382</v>
          </cell>
          <cell r="I366">
            <v>0.1344187807648618</v>
          </cell>
          <cell r="J366">
            <v>0.95</v>
          </cell>
        </row>
        <row r="367">
          <cell r="A367" t="str">
            <v>Oct-Dec 201059</v>
          </cell>
          <cell r="B367">
            <v>59</v>
          </cell>
          <cell r="C367" t="str">
            <v>Oct-Dec 2010</v>
          </cell>
          <cell r="D367" t="str">
            <v>58.00</v>
          </cell>
          <cell r="E367">
            <v>37</v>
          </cell>
          <cell r="F367">
            <v>1.4009844755774327E-2</v>
          </cell>
          <cell r="G367">
            <v>2323</v>
          </cell>
          <cell r="H367">
            <v>0.87959106399091258</v>
          </cell>
          <cell r="I367">
            <v>0.12040893600908742</v>
          </cell>
          <cell r="J367">
            <v>0.95</v>
          </cell>
        </row>
        <row r="368">
          <cell r="A368" t="str">
            <v>Oct-Dec 201060</v>
          </cell>
          <cell r="B368">
            <v>60</v>
          </cell>
          <cell r="C368" t="str">
            <v>Oct-Dec 2010</v>
          </cell>
          <cell r="D368" t="str">
            <v>59.00</v>
          </cell>
          <cell r="E368">
            <v>51</v>
          </cell>
          <cell r="F368">
            <v>1.9310867095797046E-2</v>
          </cell>
          <cell r="G368">
            <v>2374</v>
          </cell>
          <cell r="H368">
            <v>0.89890193108670957</v>
          </cell>
          <cell r="I368">
            <v>0.10109806891329043</v>
          </cell>
          <cell r="J368">
            <v>0.95</v>
          </cell>
        </row>
        <row r="369">
          <cell r="A369" t="str">
            <v>Oct-Dec 201061</v>
          </cell>
          <cell r="B369">
            <v>61</v>
          </cell>
          <cell r="C369" t="str">
            <v>Oct-Dec 2010</v>
          </cell>
          <cell r="D369" t="str">
            <v>60.00</v>
          </cell>
          <cell r="E369">
            <v>52</v>
          </cell>
          <cell r="F369">
            <v>1.9689511548655812E-2</v>
          </cell>
          <cell r="G369">
            <v>2426</v>
          </cell>
          <cell r="H369">
            <v>0.91859144263536541</v>
          </cell>
          <cell r="I369">
            <v>8.1408557364634593E-2</v>
          </cell>
          <cell r="J369">
            <v>0.95</v>
          </cell>
        </row>
        <row r="370">
          <cell r="A370" t="str">
            <v>Oct-Dec 201062</v>
          </cell>
          <cell r="B370">
            <v>62</v>
          </cell>
          <cell r="C370" t="str">
            <v>Oct-Dec 2010</v>
          </cell>
          <cell r="D370" t="str">
            <v>61.00</v>
          </cell>
          <cell r="E370">
            <v>39</v>
          </cell>
          <cell r="F370">
            <v>1.476713366149186E-2</v>
          </cell>
          <cell r="G370">
            <v>2465</v>
          </cell>
          <cell r="H370">
            <v>0.93335857629685726</v>
          </cell>
          <cell r="I370">
            <v>6.6641423703142744E-2</v>
          </cell>
          <cell r="J370">
            <v>0.95</v>
          </cell>
        </row>
        <row r="371">
          <cell r="A371" t="str">
            <v>Oct-Dec 201063</v>
          </cell>
          <cell r="B371">
            <v>63</v>
          </cell>
          <cell r="C371" t="str">
            <v>Oct-Dec 2010</v>
          </cell>
          <cell r="D371" t="str">
            <v>62.00</v>
          </cell>
          <cell r="E371">
            <v>62</v>
          </cell>
          <cell r="F371">
            <v>2.3475956077243468E-2</v>
          </cell>
          <cell r="G371">
            <v>2527</v>
          </cell>
          <cell r="H371">
            <v>0.95683453237410077</v>
          </cell>
          <cell r="I371">
            <v>4.3165467625899234E-2</v>
          </cell>
          <cell r="J371">
            <v>0.95</v>
          </cell>
        </row>
        <row r="372">
          <cell r="A372" t="str">
            <v>Oct-Dec 201064</v>
          </cell>
          <cell r="B372">
            <v>64</v>
          </cell>
          <cell r="C372" t="str">
            <v>Oct-Dec 2010</v>
          </cell>
          <cell r="D372" t="str">
            <v>63.00</v>
          </cell>
          <cell r="E372">
            <v>5</v>
          </cell>
          <cell r="F372">
            <v>1.8932222642938281E-3</v>
          </cell>
          <cell r="G372">
            <v>2532</v>
          </cell>
          <cell r="H372">
            <v>0.95872775463839455</v>
          </cell>
          <cell r="I372">
            <v>4.1272245361605453E-2</v>
          </cell>
          <cell r="J372">
            <v>0.95</v>
          </cell>
        </row>
        <row r="373">
          <cell r="A373" t="str">
            <v>Oct-Dec 201065</v>
          </cell>
          <cell r="B373">
            <v>65</v>
          </cell>
          <cell r="C373" t="str">
            <v>Oct-Dec 2010</v>
          </cell>
          <cell r="D373" t="str">
            <v>64.00</v>
          </cell>
          <cell r="E373">
            <v>3</v>
          </cell>
          <cell r="F373">
            <v>1.1359333585762969E-3</v>
          </cell>
          <cell r="G373">
            <v>2535</v>
          </cell>
          <cell r="H373">
            <v>0.95986368799697086</v>
          </cell>
          <cell r="I373">
            <v>4.013631200302914E-2</v>
          </cell>
          <cell r="J373">
            <v>0.95</v>
          </cell>
        </row>
        <row r="374">
          <cell r="A374" t="str">
            <v>Oct-Dec 201066</v>
          </cell>
          <cell r="B374">
            <v>66</v>
          </cell>
          <cell r="C374" t="str">
            <v>Oct-Dec 2010</v>
          </cell>
          <cell r="D374" t="str">
            <v>65.00</v>
          </cell>
          <cell r="E374">
            <v>2</v>
          </cell>
          <cell r="F374">
            <v>7.572889057175312E-4</v>
          </cell>
          <cell r="G374">
            <v>2537</v>
          </cell>
          <cell r="H374">
            <v>0.96062097690268833</v>
          </cell>
          <cell r="I374">
            <v>3.9379023097311672E-2</v>
          </cell>
          <cell r="J374">
            <v>0.95</v>
          </cell>
        </row>
        <row r="375">
          <cell r="A375" t="str">
            <v>Oct-Dec 201067</v>
          </cell>
          <cell r="B375">
            <v>67</v>
          </cell>
          <cell r="C375" t="str">
            <v>Oct-Dec 2010</v>
          </cell>
          <cell r="D375" t="str">
            <v>66.00</v>
          </cell>
          <cell r="E375">
            <v>3</v>
          </cell>
          <cell r="F375">
            <v>1.1359333585762969E-3</v>
          </cell>
          <cell r="G375">
            <v>2540</v>
          </cell>
          <cell r="H375">
            <v>0.96175691026126464</v>
          </cell>
          <cell r="I375">
            <v>3.8243089738735359E-2</v>
          </cell>
          <cell r="J375">
            <v>0.95</v>
          </cell>
        </row>
        <row r="376">
          <cell r="A376" t="str">
            <v>Oct-Dec 201068</v>
          </cell>
          <cell r="B376">
            <v>68</v>
          </cell>
          <cell r="C376" t="str">
            <v>Oct-Dec 2010</v>
          </cell>
          <cell r="D376" t="str">
            <v>67.00</v>
          </cell>
          <cell r="E376">
            <v>6</v>
          </cell>
          <cell r="F376">
            <v>2.2718667171525938E-3</v>
          </cell>
          <cell r="G376">
            <v>2546</v>
          </cell>
          <cell r="H376">
            <v>0.96402877697841727</v>
          </cell>
          <cell r="I376">
            <v>3.5971223021582732E-2</v>
          </cell>
          <cell r="J376">
            <v>0.95</v>
          </cell>
        </row>
        <row r="377">
          <cell r="A377" t="str">
            <v>Oct-Dec 201069</v>
          </cell>
          <cell r="B377">
            <v>69</v>
          </cell>
          <cell r="C377" t="str">
            <v>Oct-Dec 2010</v>
          </cell>
          <cell r="D377" t="str">
            <v>68.00</v>
          </cell>
          <cell r="E377">
            <v>1</v>
          </cell>
          <cell r="F377">
            <v>3.786444528587656E-4</v>
          </cell>
          <cell r="G377">
            <v>2547</v>
          </cell>
          <cell r="H377">
            <v>0.964407421431276</v>
          </cell>
          <cell r="I377">
            <v>3.5592578568723998E-2</v>
          </cell>
          <cell r="J377">
            <v>0.95</v>
          </cell>
        </row>
        <row r="378">
          <cell r="A378" t="str">
            <v>Oct-Dec 201070</v>
          </cell>
          <cell r="B378">
            <v>70</v>
          </cell>
          <cell r="C378" t="str">
            <v>Oct-Dec 2010</v>
          </cell>
          <cell r="D378" t="str">
            <v>69.00</v>
          </cell>
          <cell r="E378">
            <v>2</v>
          </cell>
          <cell r="F378">
            <v>7.572889057175312E-4</v>
          </cell>
          <cell r="G378">
            <v>2549</v>
          </cell>
          <cell r="H378">
            <v>0.96516471033699358</v>
          </cell>
          <cell r="I378">
            <v>3.4835289663006419E-2</v>
          </cell>
          <cell r="J378">
            <v>0.95</v>
          </cell>
        </row>
        <row r="379">
          <cell r="A379" t="str">
            <v>Oct-Dec 201071</v>
          </cell>
          <cell r="B379">
            <v>71</v>
          </cell>
          <cell r="C379" t="str">
            <v>Oct-Dec 2010</v>
          </cell>
          <cell r="D379" t="str">
            <v>70.00</v>
          </cell>
          <cell r="E379">
            <v>3</v>
          </cell>
          <cell r="F379">
            <v>1.1359333585762969E-3</v>
          </cell>
          <cell r="G379">
            <v>2552</v>
          </cell>
          <cell r="H379">
            <v>0.96630064369556989</v>
          </cell>
          <cell r="I379">
            <v>3.3699356304430106E-2</v>
          </cell>
          <cell r="J379">
            <v>0.95</v>
          </cell>
        </row>
        <row r="380">
          <cell r="A380" t="str">
            <v>Oct-Dec 201072</v>
          </cell>
          <cell r="B380">
            <v>72</v>
          </cell>
          <cell r="C380" t="str">
            <v>Oct-Dec 2010</v>
          </cell>
          <cell r="D380" t="str">
            <v>71.00</v>
          </cell>
          <cell r="E380">
            <v>4</v>
          </cell>
          <cell r="F380">
            <v>1.5145778114350624E-3</v>
          </cell>
          <cell r="G380">
            <v>2556</v>
          </cell>
          <cell r="H380">
            <v>0.96781522150700494</v>
          </cell>
          <cell r="I380">
            <v>3.2184778492995059E-2</v>
          </cell>
          <cell r="J380">
            <v>0.95</v>
          </cell>
        </row>
        <row r="381">
          <cell r="A381" t="str">
            <v>Oct-Dec 201073</v>
          </cell>
          <cell r="B381">
            <v>73</v>
          </cell>
          <cell r="C381" t="str">
            <v>Oct-Dec 2010</v>
          </cell>
          <cell r="D381" t="str">
            <v>72.00</v>
          </cell>
          <cell r="E381">
            <v>3</v>
          </cell>
          <cell r="F381">
            <v>1.1359333585762969E-3</v>
          </cell>
          <cell r="G381">
            <v>2559</v>
          </cell>
          <cell r="H381">
            <v>0.96895115486558125</v>
          </cell>
          <cell r="I381">
            <v>3.1048845134418745E-2</v>
          </cell>
          <cell r="J381">
            <v>0.95</v>
          </cell>
        </row>
        <row r="382">
          <cell r="A382" t="str">
            <v>Oct-Dec 201074</v>
          </cell>
          <cell r="B382">
            <v>74</v>
          </cell>
          <cell r="C382" t="str">
            <v>Oct-Dec 2010</v>
          </cell>
          <cell r="D382" t="str">
            <v>73.00</v>
          </cell>
          <cell r="E382">
            <v>4</v>
          </cell>
          <cell r="F382">
            <v>1.5145778114350624E-3</v>
          </cell>
          <cell r="G382">
            <v>2563</v>
          </cell>
          <cell r="H382">
            <v>0.9704657326770163</v>
          </cell>
          <cell r="I382">
            <v>2.9534267322983698E-2</v>
          </cell>
          <cell r="J382">
            <v>0.95</v>
          </cell>
        </row>
        <row r="383">
          <cell r="A383" t="str">
            <v>Oct-Dec 201075</v>
          </cell>
          <cell r="B383">
            <v>75</v>
          </cell>
          <cell r="C383" t="str">
            <v>Oct-Dec 2010</v>
          </cell>
          <cell r="D383" t="str">
            <v>74.00</v>
          </cell>
          <cell r="E383">
            <v>6</v>
          </cell>
          <cell r="F383">
            <v>2.2718667171525938E-3</v>
          </cell>
          <cell r="G383">
            <v>2569</v>
          </cell>
          <cell r="H383">
            <v>0.97273759939416893</v>
          </cell>
          <cell r="I383">
            <v>2.7262400605831072E-2</v>
          </cell>
          <cell r="J383">
            <v>0.95</v>
          </cell>
        </row>
        <row r="384">
          <cell r="A384" t="str">
            <v>Oct-Dec 201076</v>
          </cell>
          <cell r="B384">
            <v>76</v>
          </cell>
          <cell r="C384" t="str">
            <v>Oct-Dec 2010</v>
          </cell>
          <cell r="D384" t="str">
            <v>75.00</v>
          </cell>
          <cell r="E384">
            <v>7</v>
          </cell>
          <cell r="F384">
            <v>2.6505111700113595E-3</v>
          </cell>
          <cell r="G384">
            <v>2576</v>
          </cell>
          <cell r="H384">
            <v>0.97538811056418029</v>
          </cell>
          <cell r="I384">
            <v>2.4611889435819712E-2</v>
          </cell>
          <cell r="J384">
            <v>0.95</v>
          </cell>
        </row>
        <row r="385">
          <cell r="A385" t="str">
            <v>Oct-Dec 201077</v>
          </cell>
          <cell r="B385">
            <v>77</v>
          </cell>
          <cell r="C385" t="str">
            <v>Oct-Dec 2010</v>
          </cell>
          <cell r="D385" t="str">
            <v>76.00</v>
          </cell>
          <cell r="E385">
            <v>3</v>
          </cell>
          <cell r="F385">
            <v>1.1359333585762969E-3</v>
          </cell>
          <cell r="G385">
            <v>2579</v>
          </cell>
          <cell r="H385">
            <v>0.97652404392275649</v>
          </cell>
          <cell r="I385">
            <v>2.3475956077243509E-2</v>
          </cell>
          <cell r="J385">
            <v>0.95</v>
          </cell>
        </row>
        <row r="386">
          <cell r="A386" t="str">
            <v>Oct-Dec 201078</v>
          </cell>
          <cell r="B386">
            <v>78</v>
          </cell>
          <cell r="C386" t="str">
            <v>Oct-Dec 2010</v>
          </cell>
          <cell r="D386" t="str">
            <v>77.00</v>
          </cell>
          <cell r="E386">
            <v>4</v>
          </cell>
          <cell r="F386">
            <v>1.5145778114350624E-3</v>
          </cell>
          <cell r="G386">
            <v>2583</v>
          </cell>
          <cell r="H386">
            <v>0.97803862173419165</v>
          </cell>
          <cell r="I386">
            <v>2.1961378265808351E-2</v>
          </cell>
          <cell r="J386">
            <v>0.95</v>
          </cell>
        </row>
        <row r="387">
          <cell r="A387" t="str">
            <v>Oct-Dec 201079</v>
          </cell>
          <cell r="B387">
            <v>79</v>
          </cell>
          <cell r="C387" t="str">
            <v>Oct-Dec 2010</v>
          </cell>
          <cell r="D387" t="str">
            <v>78.00</v>
          </cell>
          <cell r="E387">
            <v>4</v>
          </cell>
          <cell r="F387">
            <v>1.5145778114350624E-3</v>
          </cell>
          <cell r="G387">
            <v>2587</v>
          </cell>
          <cell r="H387">
            <v>0.9795531995456267</v>
          </cell>
          <cell r="I387">
            <v>2.0446800454373304E-2</v>
          </cell>
          <cell r="J387">
            <v>0.95</v>
          </cell>
        </row>
        <row r="388">
          <cell r="A388" t="str">
            <v>Oct-Dec 201080</v>
          </cell>
          <cell r="B388">
            <v>80</v>
          </cell>
          <cell r="C388" t="str">
            <v>Oct-Dec 2010</v>
          </cell>
          <cell r="D388" t="str">
            <v>79.00</v>
          </cell>
          <cell r="E388">
            <v>3</v>
          </cell>
          <cell r="F388">
            <v>1.1359333585762969E-3</v>
          </cell>
          <cell r="G388">
            <v>2590</v>
          </cell>
          <cell r="H388">
            <v>0.9806891329042029</v>
          </cell>
          <cell r="I388">
            <v>1.9310867095797102E-2</v>
          </cell>
          <cell r="J388">
            <v>0.95</v>
          </cell>
        </row>
        <row r="389">
          <cell r="A389" t="str">
            <v>Oct-Dec 201081</v>
          </cell>
          <cell r="B389">
            <v>81</v>
          </cell>
          <cell r="C389" t="str">
            <v>Oct-Dec 2010</v>
          </cell>
          <cell r="D389" t="str">
            <v>80.00</v>
          </cell>
          <cell r="E389">
            <v>4</v>
          </cell>
          <cell r="F389">
            <v>1.5145778114350624E-3</v>
          </cell>
          <cell r="G389">
            <v>2594</v>
          </cell>
          <cell r="H389">
            <v>0.98220371071563806</v>
          </cell>
          <cell r="I389">
            <v>1.7796289284361944E-2</v>
          </cell>
          <cell r="J389">
            <v>0.95</v>
          </cell>
        </row>
        <row r="390">
          <cell r="A390" t="str">
            <v>Oct-Dec 201082</v>
          </cell>
          <cell r="B390">
            <v>82</v>
          </cell>
          <cell r="C390" t="str">
            <v>Oct-Dec 2010</v>
          </cell>
          <cell r="D390" t="str">
            <v>81.00</v>
          </cell>
          <cell r="E390">
            <v>2</v>
          </cell>
          <cell r="F390">
            <v>7.572889057175312E-4</v>
          </cell>
          <cell r="G390">
            <v>2596</v>
          </cell>
          <cell r="H390">
            <v>0.98296099962135552</v>
          </cell>
          <cell r="I390">
            <v>1.7039000378644475E-2</v>
          </cell>
          <cell r="J390">
            <v>0.95</v>
          </cell>
        </row>
        <row r="391">
          <cell r="A391" t="str">
            <v>Oct-Dec 201083</v>
          </cell>
          <cell r="B391">
            <v>83</v>
          </cell>
          <cell r="C391" t="str">
            <v>Oct-Dec 2010</v>
          </cell>
          <cell r="D391" t="str">
            <v>82.00</v>
          </cell>
          <cell r="E391">
            <v>1</v>
          </cell>
          <cell r="F391">
            <v>3.786444528587656E-4</v>
          </cell>
          <cell r="G391">
            <v>2597</v>
          </cell>
          <cell r="H391">
            <v>0.98333964407421426</v>
          </cell>
          <cell r="I391">
            <v>1.6660355925785741E-2</v>
          </cell>
          <cell r="J391">
            <v>0.95</v>
          </cell>
        </row>
        <row r="392">
          <cell r="A392" t="str">
            <v>Oct-Dec 201084</v>
          </cell>
          <cell r="B392">
            <v>84</v>
          </cell>
          <cell r="C392" t="str">
            <v>Oct-Dec 2010</v>
          </cell>
          <cell r="D392" t="str">
            <v>83.00</v>
          </cell>
          <cell r="E392">
            <v>6</v>
          </cell>
          <cell r="F392">
            <v>2.2718667171525938E-3</v>
          </cell>
          <cell r="G392">
            <v>2603</v>
          </cell>
          <cell r="H392">
            <v>0.98561151079136688</v>
          </cell>
          <cell r="I392">
            <v>1.4388489208633115E-2</v>
          </cell>
          <cell r="J392">
            <v>0.95</v>
          </cell>
        </row>
        <row r="393">
          <cell r="A393" t="str">
            <v>Oct-Dec 201085</v>
          </cell>
          <cell r="B393">
            <v>85</v>
          </cell>
          <cell r="C393" t="str">
            <v>Oct-Dec 2010</v>
          </cell>
          <cell r="D393" t="str">
            <v>85.00</v>
          </cell>
          <cell r="E393">
            <v>4</v>
          </cell>
          <cell r="F393">
            <v>1.5145778114350624E-3</v>
          </cell>
          <cell r="G393">
            <v>2607</v>
          </cell>
          <cell r="H393">
            <v>0.98712608860280193</v>
          </cell>
          <cell r="I393">
            <v>1.2873911397198068E-2</v>
          </cell>
          <cell r="J393">
            <v>0.95</v>
          </cell>
        </row>
        <row r="394">
          <cell r="A394" t="str">
            <v>Oct-Dec 201086</v>
          </cell>
          <cell r="B394">
            <v>86</v>
          </cell>
          <cell r="C394" t="str">
            <v>Oct-Dec 2010</v>
          </cell>
          <cell r="D394" t="str">
            <v>86.00</v>
          </cell>
          <cell r="E394">
            <v>2</v>
          </cell>
          <cell r="F394">
            <v>7.572889057175312E-4</v>
          </cell>
          <cell r="G394">
            <v>2609</v>
          </cell>
          <cell r="H394">
            <v>0.98788337750851951</v>
          </cell>
          <cell r="I394">
            <v>1.2116622491480489E-2</v>
          </cell>
          <cell r="J394">
            <v>0.95</v>
          </cell>
        </row>
        <row r="395">
          <cell r="A395" t="str">
            <v>Oct-Dec 201087</v>
          </cell>
          <cell r="B395">
            <v>87</v>
          </cell>
          <cell r="C395" t="str">
            <v>Oct-Dec 2010</v>
          </cell>
          <cell r="D395" t="str">
            <v>87.00</v>
          </cell>
          <cell r="E395">
            <v>3</v>
          </cell>
          <cell r="F395">
            <v>1.1359333585762969E-3</v>
          </cell>
          <cell r="G395">
            <v>2612</v>
          </cell>
          <cell r="H395">
            <v>0.98901931086709582</v>
          </cell>
          <cell r="I395">
            <v>1.0980689132904176E-2</v>
          </cell>
          <cell r="J395">
            <v>0.95</v>
          </cell>
        </row>
        <row r="396">
          <cell r="A396" t="str">
            <v>Oct-Dec 201088</v>
          </cell>
          <cell r="B396">
            <v>88</v>
          </cell>
          <cell r="C396" t="str">
            <v>Oct-Dec 2010</v>
          </cell>
          <cell r="D396" t="str">
            <v>88.00</v>
          </cell>
          <cell r="E396">
            <v>2</v>
          </cell>
          <cell r="F396">
            <v>7.572889057175312E-4</v>
          </cell>
          <cell r="G396">
            <v>2614</v>
          </cell>
          <cell r="H396">
            <v>0.98977659977281329</v>
          </cell>
          <cell r="I396">
            <v>1.0223400227186707E-2</v>
          </cell>
          <cell r="J396">
            <v>0.95</v>
          </cell>
        </row>
        <row r="397">
          <cell r="A397" t="str">
            <v>Oct-Dec 201089</v>
          </cell>
          <cell r="B397">
            <v>89</v>
          </cell>
          <cell r="C397" t="str">
            <v>Oct-Dec 2010</v>
          </cell>
          <cell r="D397" t="str">
            <v>89.00</v>
          </cell>
          <cell r="E397">
            <v>1</v>
          </cell>
          <cell r="F397">
            <v>3.786444528587656E-4</v>
          </cell>
          <cell r="G397">
            <v>2615</v>
          </cell>
          <cell r="H397">
            <v>0.99015524422567214</v>
          </cell>
          <cell r="I397">
            <v>9.8447557743278624E-3</v>
          </cell>
          <cell r="J397">
            <v>0.95</v>
          </cell>
        </row>
        <row r="398">
          <cell r="A398" t="str">
            <v>Oct-Dec 201090</v>
          </cell>
          <cell r="B398">
            <v>90</v>
          </cell>
          <cell r="C398" t="str">
            <v>Oct-Dec 2010</v>
          </cell>
          <cell r="D398" t="str">
            <v>90.00</v>
          </cell>
          <cell r="E398">
            <v>2</v>
          </cell>
          <cell r="F398">
            <v>7.572889057175312E-4</v>
          </cell>
          <cell r="G398">
            <v>2617</v>
          </cell>
          <cell r="H398">
            <v>0.99091253313138961</v>
          </cell>
          <cell r="I398">
            <v>9.0874668686103943E-3</v>
          </cell>
          <cell r="J398">
            <v>0.95</v>
          </cell>
        </row>
        <row r="399">
          <cell r="A399" t="str">
            <v>Oct-Dec 201091</v>
          </cell>
          <cell r="B399">
            <v>91</v>
          </cell>
          <cell r="C399" t="str">
            <v>Oct-Dec 2010</v>
          </cell>
          <cell r="D399" t="str">
            <v>91.00</v>
          </cell>
          <cell r="E399">
            <v>2</v>
          </cell>
          <cell r="F399">
            <v>7.572889057175312E-4</v>
          </cell>
          <cell r="G399">
            <v>2619</v>
          </cell>
          <cell r="H399">
            <v>0.99166982203710718</v>
          </cell>
          <cell r="I399">
            <v>8.3301779628928152E-3</v>
          </cell>
          <cell r="J399">
            <v>0.95</v>
          </cell>
        </row>
        <row r="400">
          <cell r="A400" t="str">
            <v>Oct-Dec 201092</v>
          </cell>
          <cell r="B400">
            <v>92</v>
          </cell>
          <cell r="C400" t="str">
            <v>Oct-Dec 2010</v>
          </cell>
          <cell r="D400" t="str">
            <v>95.00</v>
          </cell>
          <cell r="E400">
            <v>3</v>
          </cell>
          <cell r="F400">
            <v>1.1359333585762969E-3</v>
          </cell>
          <cell r="G400">
            <v>2622</v>
          </cell>
          <cell r="H400">
            <v>0.9928057553956835</v>
          </cell>
          <cell r="I400">
            <v>7.194244604316502E-3</v>
          </cell>
          <cell r="J400">
            <v>0.95</v>
          </cell>
        </row>
        <row r="401">
          <cell r="A401" t="str">
            <v>Oct-Dec 201093</v>
          </cell>
          <cell r="B401">
            <v>93</v>
          </cell>
          <cell r="C401" t="str">
            <v>Oct-Dec 2010</v>
          </cell>
          <cell r="D401" t="str">
            <v>96.00</v>
          </cell>
          <cell r="E401">
            <v>2</v>
          </cell>
          <cell r="F401">
            <v>7.572889057175312E-4</v>
          </cell>
          <cell r="G401">
            <v>2624</v>
          </cell>
          <cell r="H401">
            <v>0.99356304430140097</v>
          </cell>
          <cell r="I401">
            <v>6.4369556985990339E-3</v>
          </cell>
          <cell r="J401">
            <v>0.95</v>
          </cell>
        </row>
        <row r="402">
          <cell r="A402" t="str">
            <v>Oct-Dec 201094</v>
          </cell>
          <cell r="B402">
            <v>94</v>
          </cell>
          <cell r="C402" t="str">
            <v>Oct-Dec 2010</v>
          </cell>
          <cell r="D402" t="str">
            <v>97.00</v>
          </cell>
          <cell r="E402">
            <v>1</v>
          </cell>
          <cell r="F402">
            <v>3.786444528587656E-4</v>
          </cell>
          <cell r="G402">
            <v>2625</v>
          </cell>
          <cell r="H402">
            <v>0.9939416887542597</v>
          </cell>
          <cell r="I402">
            <v>6.0583112457402999E-3</v>
          </cell>
          <cell r="J402">
            <v>0.95</v>
          </cell>
        </row>
        <row r="403">
          <cell r="A403" t="str">
            <v>Oct-Dec 201095</v>
          </cell>
          <cell r="B403">
            <v>95</v>
          </cell>
          <cell r="C403" t="str">
            <v>Oct-Dec 2010</v>
          </cell>
          <cell r="D403" t="str">
            <v>98.00</v>
          </cell>
          <cell r="E403">
            <v>2</v>
          </cell>
          <cell r="F403">
            <v>7.572889057175312E-4</v>
          </cell>
          <cell r="G403">
            <v>2627</v>
          </cell>
          <cell r="H403">
            <v>0.99469897765997728</v>
          </cell>
          <cell r="I403">
            <v>5.3010223400227208E-3</v>
          </cell>
          <cell r="J403">
            <v>0.95</v>
          </cell>
        </row>
        <row r="404">
          <cell r="A404" t="str">
            <v>Oct-Dec 201096</v>
          </cell>
          <cell r="B404">
            <v>96</v>
          </cell>
          <cell r="C404" t="str">
            <v>Oct-Dec 2010</v>
          </cell>
          <cell r="D404" t="str">
            <v>99.00</v>
          </cell>
          <cell r="E404">
            <v>2</v>
          </cell>
          <cell r="F404">
            <v>7.572889057175312E-4</v>
          </cell>
          <cell r="G404">
            <v>2629</v>
          </cell>
          <cell r="H404">
            <v>0.99545626656569486</v>
          </cell>
          <cell r="I404">
            <v>4.5437334343051416E-3</v>
          </cell>
          <cell r="J404">
            <v>0.95</v>
          </cell>
        </row>
        <row r="405">
          <cell r="A405" t="str">
            <v>Oct-Dec 201097</v>
          </cell>
          <cell r="B405">
            <v>97</v>
          </cell>
          <cell r="C405" t="str">
            <v>Oct-Dec 2010</v>
          </cell>
          <cell r="D405" t="str">
            <v>101.00</v>
          </cell>
          <cell r="E405">
            <v>1</v>
          </cell>
          <cell r="F405">
            <v>3.786444528587656E-4</v>
          </cell>
          <cell r="G405">
            <v>2630</v>
          </cell>
          <cell r="H405">
            <v>0.99583491101855359</v>
          </cell>
          <cell r="I405">
            <v>4.1650889814464076E-3</v>
          </cell>
          <cell r="J405">
            <v>0.95</v>
          </cell>
        </row>
        <row r="406">
          <cell r="A406" t="str">
            <v>Oct-Dec 201098</v>
          </cell>
          <cell r="B406">
            <v>98</v>
          </cell>
          <cell r="C406" t="str">
            <v>Oct-Dec 2010</v>
          </cell>
          <cell r="D406" t="str">
            <v>102.00</v>
          </cell>
          <cell r="E406">
            <v>2</v>
          </cell>
          <cell r="F406">
            <v>7.572889057175312E-4</v>
          </cell>
          <cell r="G406">
            <v>2632</v>
          </cell>
          <cell r="H406">
            <v>0.99659219992427106</v>
          </cell>
          <cell r="I406">
            <v>3.4078000757289395E-3</v>
          </cell>
          <cell r="J406">
            <v>0.95</v>
          </cell>
        </row>
        <row r="407">
          <cell r="A407" t="str">
            <v>Oct-Dec 201099</v>
          </cell>
          <cell r="B407">
            <v>99</v>
          </cell>
          <cell r="C407" t="str">
            <v>Oct-Dec 2010</v>
          </cell>
          <cell r="D407" t="str">
            <v>112.00</v>
          </cell>
          <cell r="E407">
            <v>1</v>
          </cell>
          <cell r="F407">
            <v>3.786444528587656E-4</v>
          </cell>
          <cell r="G407">
            <v>2633</v>
          </cell>
          <cell r="H407">
            <v>0.99697084437712991</v>
          </cell>
          <cell r="I407">
            <v>3.0291556228700944E-3</v>
          </cell>
          <cell r="J407">
            <v>0.95</v>
          </cell>
        </row>
        <row r="408">
          <cell r="A408" t="str">
            <v>Oct-Dec 2010100</v>
          </cell>
          <cell r="B408">
            <v>100</v>
          </cell>
          <cell r="C408" t="str">
            <v>Oct-Dec 2010</v>
          </cell>
          <cell r="D408" t="str">
            <v>113.00</v>
          </cell>
          <cell r="E408">
            <v>1</v>
          </cell>
          <cell r="F408">
            <v>3.786444528587656E-4</v>
          </cell>
          <cell r="G408">
            <v>2634</v>
          </cell>
          <cell r="H408">
            <v>0.99734948882998864</v>
          </cell>
          <cell r="I408">
            <v>2.6505111700113604E-3</v>
          </cell>
          <cell r="J408">
            <v>0.95</v>
          </cell>
        </row>
        <row r="409">
          <cell r="A409" t="str">
            <v>Oct-Dec 2010101</v>
          </cell>
          <cell r="B409">
            <v>101</v>
          </cell>
          <cell r="C409" t="str">
            <v>Oct-Dec 2010</v>
          </cell>
          <cell r="D409" t="str">
            <v>117.00</v>
          </cell>
          <cell r="E409">
            <v>1</v>
          </cell>
          <cell r="F409">
            <v>3.786444528587656E-4</v>
          </cell>
          <cell r="G409">
            <v>2635</v>
          </cell>
          <cell r="H409">
            <v>0.99772813328284737</v>
          </cell>
          <cell r="I409">
            <v>2.2718667171526263E-3</v>
          </cell>
          <cell r="J409">
            <v>0.95</v>
          </cell>
        </row>
        <row r="410">
          <cell r="A410" t="str">
            <v>Oct-Dec 2010102</v>
          </cell>
          <cell r="B410">
            <v>102</v>
          </cell>
          <cell r="C410" t="str">
            <v>Oct-Dec 2010</v>
          </cell>
          <cell r="D410" t="str">
            <v>123.00</v>
          </cell>
          <cell r="E410">
            <v>1</v>
          </cell>
          <cell r="F410">
            <v>3.786444528587656E-4</v>
          </cell>
          <cell r="G410">
            <v>2636</v>
          </cell>
          <cell r="H410">
            <v>0.99810677773570622</v>
          </cell>
          <cell r="I410">
            <v>1.8932222642937813E-3</v>
          </cell>
          <cell r="J410">
            <v>0.95</v>
          </cell>
        </row>
        <row r="411">
          <cell r="A411" t="str">
            <v>Oct-Dec 2010103</v>
          </cell>
          <cell r="B411">
            <v>103</v>
          </cell>
          <cell r="C411" t="str">
            <v>Oct-Dec 2010</v>
          </cell>
          <cell r="D411" t="str">
            <v>124.00</v>
          </cell>
          <cell r="E411">
            <v>1</v>
          </cell>
          <cell r="F411">
            <v>3.786444528587656E-4</v>
          </cell>
          <cell r="G411">
            <v>2637</v>
          </cell>
          <cell r="H411">
            <v>0.99848542218856495</v>
          </cell>
          <cell r="I411">
            <v>1.5145778114350472E-3</v>
          </cell>
          <cell r="J411">
            <v>0.95</v>
          </cell>
        </row>
        <row r="412">
          <cell r="A412" t="str">
            <v>Oct-Dec 2010104</v>
          </cell>
          <cell r="B412">
            <v>104</v>
          </cell>
          <cell r="C412" t="str">
            <v>Oct-Dec 2010</v>
          </cell>
          <cell r="D412" t="str">
            <v>125.00</v>
          </cell>
          <cell r="E412">
            <v>2</v>
          </cell>
          <cell r="F412">
            <v>7.572889057175312E-4</v>
          </cell>
          <cell r="G412">
            <v>2639</v>
          </cell>
          <cell r="H412">
            <v>0.99924271109428242</v>
          </cell>
          <cell r="I412">
            <v>7.5728890571757912E-4</v>
          </cell>
          <cell r="J412">
            <v>0.95</v>
          </cell>
        </row>
        <row r="413">
          <cell r="A413" t="str">
            <v>Oct-Dec 2010105</v>
          </cell>
          <cell r="B413">
            <v>105</v>
          </cell>
          <cell r="C413" t="str">
            <v>Oct-Dec 2010</v>
          </cell>
          <cell r="D413" t="str">
            <v>130.00</v>
          </cell>
          <cell r="E413">
            <v>1</v>
          </cell>
          <cell r="F413">
            <v>3.786444528587656E-4</v>
          </cell>
          <cell r="G413">
            <v>2640</v>
          </cell>
          <cell r="H413">
            <v>0.99962135554714127</v>
          </cell>
          <cell r="I413">
            <v>3.7864445285873405E-4</v>
          </cell>
          <cell r="J413">
            <v>0.95</v>
          </cell>
        </row>
        <row r="414">
          <cell r="A414" t="str">
            <v>Oct-Dec 2010106</v>
          </cell>
          <cell r="B414">
            <v>106</v>
          </cell>
          <cell r="C414" t="str">
            <v>Oct-Dec 2010</v>
          </cell>
          <cell r="D414" t="str">
            <v>132.00</v>
          </cell>
          <cell r="E414">
            <v>1</v>
          </cell>
          <cell r="F414">
            <v>3.786444528587656E-4</v>
          </cell>
          <cell r="G414">
            <v>2641</v>
          </cell>
          <cell r="H414">
            <v>1</v>
          </cell>
          <cell r="I414">
            <v>0</v>
          </cell>
          <cell r="J414">
            <v>0.95</v>
          </cell>
        </row>
        <row r="415">
          <cell r="A415" t="str">
            <v/>
          </cell>
        </row>
        <row r="416">
          <cell r="A416" t="str">
            <v xml:space="preserve">Oct-Dec 2010 </v>
          </cell>
          <cell r="C416" t="str">
            <v xml:space="preserve">Oct-Dec 2010 </v>
          </cell>
          <cell r="D416" t="str">
            <v>total</v>
          </cell>
          <cell r="E416">
            <v>2641</v>
          </cell>
        </row>
        <row r="418">
          <cell r="A418" t="str">
            <v>Jan-Mar 20111</v>
          </cell>
          <cell r="B418">
            <v>1</v>
          </cell>
          <cell r="C418" t="str">
            <v>Jan-Mar 2011</v>
          </cell>
          <cell r="D418" t="str">
            <v>.00</v>
          </cell>
          <cell r="E418">
            <v>21</v>
          </cell>
          <cell r="F418">
            <v>7.888805409466567E-3</v>
          </cell>
          <cell r="G418">
            <v>21</v>
          </cell>
          <cell r="H418">
            <v>7.888805409466567E-3</v>
          </cell>
          <cell r="I418">
            <v>0.99211119459053343</v>
          </cell>
          <cell r="J418">
            <v>0.95</v>
          </cell>
        </row>
        <row r="419">
          <cell r="A419" t="str">
            <v>Jan-Mar 20112</v>
          </cell>
          <cell r="B419">
            <v>2</v>
          </cell>
          <cell r="C419" t="str">
            <v>Jan-Mar 2011</v>
          </cell>
          <cell r="D419" t="str">
            <v>1.00</v>
          </cell>
          <cell r="E419">
            <v>39</v>
          </cell>
          <cell r="F419">
            <v>1.4650638617580767E-2</v>
          </cell>
          <cell r="G419">
            <v>60</v>
          </cell>
          <cell r="H419">
            <v>2.2539444027047332E-2</v>
          </cell>
          <cell r="I419">
            <v>0.97746055597295267</v>
          </cell>
          <cell r="J419">
            <v>0.95</v>
          </cell>
        </row>
        <row r="420">
          <cell r="A420" t="str">
            <v>Jan-Mar 20113</v>
          </cell>
          <cell r="B420">
            <v>3</v>
          </cell>
          <cell r="C420" t="str">
            <v>Jan-Mar 2011</v>
          </cell>
          <cell r="D420" t="str">
            <v>2.00</v>
          </cell>
          <cell r="E420">
            <v>32</v>
          </cell>
          <cell r="F420">
            <v>1.2021036814425245E-2</v>
          </cell>
          <cell r="G420">
            <v>92</v>
          </cell>
          <cell r="H420">
            <v>3.4560480841472577E-2</v>
          </cell>
          <cell r="I420">
            <v>0.96543951915852744</v>
          </cell>
          <cell r="J420">
            <v>0.95</v>
          </cell>
        </row>
        <row r="421">
          <cell r="A421" t="str">
            <v>Jan-Mar 20114</v>
          </cell>
          <cell r="B421">
            <v>4</v>
          </cell>
          <cell r="C421" t="str">
            <v>Jan-Mar 2011</v>
          </cell>
          <cell r="D421" t="str">
            <v>3.00</v>
          </cell>
          <cell r="E421">
            <v>23</v>
          </cell>
          <cell r="F421">
            <v>8.6401202103681442E-3</v>
          </cell>
          <cell r="G421">
            <v>115</v>
          </cell>
          <cell r="H421">
            <v>4.3200601051840724E-2</v>
          </cell>
          <cell r="I421">
            <v>0.95679939894815924</v>
          </cell>
          <cell r="J421">
            <v>0.95</v>
          </cell>
        </row>
        <row r="422">
          <cell r="A422" t="str">
            <v>Jan-Mar 20115</v>
          </cell>
          <cell r="B422">
            <v>5</v>
          </cell>
          <cell r="C422" t="str">
            <v>Jan-Mar 2011</v>
          </cell>
          <cell r="D422" t="str">
            <v>4.00</v>
          </cell>
          <cell r="E422">
            <v>19</v>
          </cell>
          <cell r="F422">
            <v>7.137490608564989E-3</v>
          </cell>
          <cell r="G422">
            <v>134</v>
          </cell>
          <cell r="H422">
            <v>5.0338091660405711E-2</v>
          </cell>
          <cell r="I422">
            <v>0.9496619083395943</v>
          </cell>
          <cell r="J422">
            <v>0.95</v>
          </cell>
        </row>
        <row r="423">
          <cell r="A423" t="str">
            <v>Jan-Mar 20116</v>
          </cell>
          <cell r="B423">
            <v>6</v>
          </cell>
          <cell r="C423" t="str">
            <v>Jan-Mar 2011</v>
          </cell>
          <cell r="D423" t="str">
            <v>5.00</v>
          </cell>
          <cell r="E423">
            <v>25</v>
          </cell>
          <cell r="F423">
            <v>9.3914350112697213E-3</v>
          </cell>
          <cell r="G423">
            <v>159</v>
          </cell>
          <cell r="H423">
            <v>5.9729526671675429E-2</v>
          </cell>
          <cell r="I423">
            <v>0.94027047332832459</v>
          </cell>
          <cell r="J423">
            <v>0.95</v>
          </cell>
        </row>
        <row r="424">
          <cell r="A424" t="str">
            <v>Jan-Mar 20117</v>
          </cell>
          <cell r="B424">
            <v>7</v>
          </cell>
          <cell r="C424" t="str">
            <v>Jan-Mar 2011</v>
          </cell>
          <cell r="D424" t="str">
            <v>6.00</v>
          </cell>
          <cell r="E424">
            <v>27</v>
          </cell>
          <cell r="F424">
            <v>1.01427498121713E-2</v>
          </cell>
          <cell r="G424">
            <v>186</v>
          </cell>
          <cell r="H424">
            <v>6.9872276483846738E-2</v>
          </cell>
          <cell r="I424">
            <v>0.93012772351615325</v>
          </cell>
          <cell r="J424">
            <v>0.95</v>
          </cell>
        </row>
        <row r="425">
          <cell r="A425" t="str">
            <v>Jan-Mar 20118</v>
          </cell>
          <cell r="B425">
            <v>8</v>
          </cell>
          <cell r="C425" t="str">
            <v>Jan-Mar 2011</v>
          </cell>
          <cell r="D425" t="str">
            <v>7.00</v>
          </cell>
          <cell r="E425">
            <v>34</v>
          </cell>
          <cell r="F425">
            <v>1.2772351615326822E-2</v>
          </cell>
          <cell r="G425">
            <v>220</v>
          </cell>
          <cell r="H425">
            <v>8.2644628099173556E-2</v>
          </cell>
          <cell r="I425">
            <v>0.9173553719008265</v>
          </cell>
          <cell r="J425">
            <v>0.95</v>
          </cell>
        </row>
        <row r="426">
          <cell r="A426" t="str">
            <v>Jan-Mar 20119</v>
          </cell>
          <cell r="B426">
            <v>9</v>
          </cell>
          <cell r="C426" t="str">
            <v>Jan-Mar 2011</v>
          </cell>
          <cell r="D426" t="str">
            <v>8.00</v>
          </cell>
          <cell r="E426">
            <v>38</v>
          </cell>
          <cell r="F426">
            <v>1.4274981217129978E-2</v>
          </cell>
          <cell r="G426">
            <v>258</v>
          </cell>
          <cell r="H426">
            <v>9.6919609316303529E-2</v>
          </cell>
          <cell r="I426">
            <v>0.9030803906836965</v>
          </cell>
          <cell r="J426">
            <v>0.95</v>
          </cell>
        </row>
        <row r="427">
          <cell r="A427" t="str">
            <v>Jan-Mar 201110</v>
          </cell>
          <cell r="B427">
            <v>10</v>
          </cell>
          <cell r="C427" t="str">
            <v>Jan-Mar 2011</v>
          </cell>
          <cell r="D427" t="str">
            <v>9.00</v>
          </cell>
          <cell r="E427">
            <v>30</v>
          </cell>
          <cell r="F427">
            <v>1.1269722013523666E-2</v>
          </cell>
          <cell r="G427">
            <v>288</v>
          </cell>
          <cell r="H427">
            <v>0.10818933132982719</v>
          </cell>
          <cell r="I427">
            <v>0.89181066867017278</v>
          </cell>
          <cell r="J427">
            <v>0.95</v>
          </cell>
        </row>
        <row r="428">
          <cell r="A428" t="str">
            <v>Jan-Mar 201111</v>
          </cell>
          <cell r="B428">
            <v>11</v>
          </cell>
          <cell r="C428" t="str">
            <v>Jan-Mar 2011</v>
          </cell>
          <cell r="D428" t="str">
            <v>10.00</v>
          </cell>
          <cell r="E428">
            <v>24</v>
          </cell>
          <cell r="F428">
            <v>9.0157776108189328E-3</v>
          </cell>
          <cell r="G428">
            <v>312</v>
          </cell>
          <cell r="H428">
            <v>0.11720510894064613</v>
          </cell>
          <cell r="I428">
            <v>0.88279489105935383</v>
          </cell>
          <cell r="J428">
            <v>0.95</v>
          </cell>
        </row>
        <row r="429">
          <cell r="A429" t="str">
            <v>Jan-Mar 201112</v>
          </cell>
          <cell r="B429">
            <v>12</v>
          </cell>
          <cell r="C429" t="str">
            <v>Jan-Mar 2011</v>
          </cell>
          <cell r="D429" t="str">
            <v>11.00</v>
          </cell>
          <cell r="E429">
            <v>29</v>
          </cell>
          <cell r="F429">
            <v>1.0894064613072877E-2</v>
          </cell>
          <cell r="G429">
            <v>341</v>
          </cell>
          <cell r="H429">
            <v>0.128099173553719</v>
          </cell>
          <cell r="I429">
            <v>0.87190082644628097</v>
          </cell>
          <cell r="J429">
            <v>0.95</v>
          </cell>
        </row>
        <row r="430">
          <cell r="A430" t="str">
            <v>Jan-Mar 201113</v>
          </cell>
          <cell r="B430">
            <v>13</v>
          </cell>
          <cell r="C430" t="str">
            <v>Jan-Mar 2011</v>
          </cell>
          <cell r="D430" t="str">
            <v>12.00</v>
          </cell>
          <cell r="E430">
            <v>33</v>
          </cell>
          <cell r="F430">
            <v>1.2396694214876033E-2</v>
          </cell>
          <cell r="G430">
            <v>374</v>
          </cell>
          <cell r="H430">
            <v>0.14049586776859505</v>
          </cell>
          <cell r="I430">
            <v>0.85950413223140498</v>
          </cell>
          <cell r="J430">
            <v>0.95</v>
          </cell>
        </row>
        <row r="431">
          <cell r="A431" t="str">
            <v>Jan-Mar 201114</v>
          </cell>
          <cell r="B431">
            <v>14</v>
          </cell>
          <cell r="C431" t="str">
            <v>Jan-Mar 2011</v>
          </cell>
          <cell r="D431" t="str">
            <v>13.00</v>
          </cell>
          <cell r="E431">
            <v>45</v>
          </cell>
          <cell r="F431">
            <v>1.69045830202855E-2</v>
          </cell>
          <cell r="G431">
            <v>419</v>
          </cell>
          <cell r="H431">
            <v>0.15740045078888054</v>
          </cell>
          <cell r="I431">
            <v>0.84259954921111946</v>
          </cell>
          <cell r="J431">
            <v>0.95</v>
          </cell>
        </row>
        <row r="432">
          <cell r="A432" t="str">
            <v>Jan-Mar 201115</v>
          </cell>
          <cell r="B432">
            <v>15</v>
          </cell>
          <cell r="C432" t="str">
            <v>Jan-Mar 2011</v>
          </cell>
          <cell r="D432" t="str">
            <v>14.00</v>
          </cell>
          <cell r="E432">
            <v>44</v>
          </cell>
          <cell r="F432">
            <v>1.6528925619834711E-2</v>
          </cell>
          <cell r="G432">
            <v>463</v>
          </cell>
          <cell r="H432">
            <v>0.17392937640871525</v>
          </cell>
          <cell r="I432">
            <v>0.82607062359128469</v>
          </cell>
          <cell r="J432">
            <v>0.95</v>
          </cell>
        </row>
        <row r="433">
          <cell r="A433" t="str">
            <v>Jan-Mar 201116</v>
          </cell>
          <cell r="B433">
            <v>16</v>
          </cell>
          <cell r="C433" t="str">
            <v>Jan-Mar 2011</v>
          </cell>
          <cell r="D433" t="str">
            <v>15.00</v>
          </cell>
          <cell r="E433">
            <v>35</v>
          </cell>
          <cell r="F433">
            <v>1.3148009015777611E-2</v>
          </cell>
          <cell r="G433">
            <v>498</v>
          </cell>
          <cell r="H433">
            <v>0.18707738542449287</v>
          </cell>
          <cell r="I433">
            <v>0.81292261457550707</v>
          </cell>
          <cell r="J433">
            <v>0.95</v>
          </cell>
        </row>
        <row r="434">
          <cell r="A434" t="str">
            <v>Jan-Mar 201117</v>
          </cell>
          <cell r="B434">
            <v>17</v>
          </cell>
          <cell r="C434" t="str">
            <v>Jan-Mar 2011</v>
          </cell>
          <cell r="D434" t="str">
            <v>16.00</v>
          </cell>
          <cell r="E434">
            <v>35</v>
          </cell>
          <cell r="F434">
            <v>1.3148009015777611E-2</v>
          </cell>
          <cell r="G434">
            <v>533</v>
          </cell>
          <cell r="H434">
            <v>0.20022539444027046</v>
          </cell>
          <cell r="I434">
            <v>0.79977460555972957</v>
          </cell>
          <cell r="J434">
            <v>0.95</v>
          </cell>
        </row>
        <row r="435">
          <cell r="A435" t="str">
            <v>Jan-Mar 201118</v>
          </cell>
          <cell r="B435">
            <v>18</v>
          </cell>
          <cell r="C435" t="str">
            <v>Jan-Mar 2011</v>
          </cell>
          <cell r="D435" t="str">
            <v>17.00</v>
          </cell>
          <cell r="E435">
            <v>24</v>
          </cell>
          <cell r="F435">
            <v>9.0157776108189328E-3</v>
          </cell>
          <cell r="G435">
            <v>557</v>
          </cell>
          <cell r="H435">
            <v>0.20924117205108941</v>
          </cell>
          <cell r="I435">
            <v>0.79075882794891061</v>
          </cell>
          <cell r="J435">
            <v>0.95</v>
          </cell>
        </row>
        <row r="436">
          <cell r="A436" t="str">
            <v>Jan-Mar 201119</v>
          </cell>
          <cell r="B436">
            <v>19</v>
          </cell>
          <cell r="C436" t="str">
            <v>Jan-Mar 2011</v>
          </cell>
          <cell r="D436" t="str">
            <v>18.00</v>
          </cell>
          <cell r="E436">
            <v>30</v>
          </cell>
          <cell r="F436">
            <v>1.1269722013523666E-2</v>
          </cell>
          <cell r="G436">
            <v>587</v>
          </cell>
          <cell r="H436">
            <v>0.22051089406461308</v>
          </cell>
          <cell r="I436">
            <v>0.77948910593538689</v>
          </cell>
          <cell r="J436">
            <v>0.95</v>
          </cell>
        </row>
        <row r="437">
          <cell r="A437" t="str">
            <v>Jan-Mar 201120</v>
          </cell>
          <cell r="B437">
            <v>20</v>
          </cell>
          <cell r="C437" t="str">
            <v>Jan-Mar 2011</v>
          </cell>
          <cell r="D437" t="str">
            <v>19.00</v>
          </cell>
          <cell r="E437">
            <v>45</v>
          </cell>
          <cell r="F437">
            <v>1.69045830202855E-2</v>
          </cell>
          <cell r="G437">
            <v>632</v>
          </cell>
          <cell r="H437">
            <v>0.23741547708489857</v>
          </cell>
          <cell r="I437">
            <v>0.76258452291510137</v>
          </cell>
          <cell r="J437">
            <v>0.95</v>
          </cell>
        </row>
        <row r="438">
          <cell r="A438" t="str">
            <v>Jan-Mar 201121</v>
          </cell>
          <cell r="B438">
            <v>21</v>
          </cell>
          <cell r="C438" t="str">
            <v>Jan-Mar 2011</v>
          </cell>
          <cell r="D438" t="str">
            <v>20.00</v>
          </cell>
          <cell r="E438">
            <v>34</v>
          </cell>
          <cell r="F438">
            <v>1.2772351615326822E-2</v>
          </cell>
          <cell r="G438">
            <v>666</v>
          </cell>
          <cell r="H438">
            <v>0.25018782870022538</v>
          </cell>
          <cell r="I438">
            <v>0.74981217129977462</v>
          </cell>
          <cell r="J438">
            <v>0.95</v>
          </cell>
        </row>
        <row r="439">
          <cell r="A439" t="str">
            <v>Jan-Mar 201122</v>
          </cell>
          <cell r="B439">
            <v>22</v>
          </cell>
          <cell r="C439" t="str">
            <v>Jan-Mar 2011</v>
          </cell>
          <cell r="D439" t="str">
            <v>21.00</v>
          </cell>
          <cell r="E439">
            <v>52</v>
          </cell>
          <cell r="F439">
            <v>1.9534184823441023E-2</v>
          </cell>
          <cell r="G439">
            <v>718</v>
          </cell>
          <cell r="H439">
            <v>0.26972201352366643</v>
          </cell>
          <cell r="I439">
            <v>0.73027798647633357</v>
          </cell>
          <cell r="J439">
            <v>0.95</v>
          </cell>
        </row>
        <row r="440">
          <cell r="A440" t="str">
            <v>Jan-Mar 201123</v>
          </cell>
          <cell r="B440">
            <v>23</v>
          </cell>
          <cell r="C440" t="str">
            <v>Jan-Mar 2011</v>
          </cell>
          <cell r="D440" t="str">
            <v>22.00</v>
          </cell>
          <cell r="E440">
            <v>58</v>
          </cell>
          <cell r="F440">
            <v>2.1788129226145755E-2</v>
          </cell>
          <cell r="G440">
            <v>776</v>
          </cell>
          <cell r="H440">
            <v>0.29151014274981218</v>
          </cell>
          <cell r="I440">
            <v>0.70848985725018787</v>
          </cell>
          <cell r="J440">
            <v>0.95</v>
          </cell>
        </row>
        <row r="441">
          <cell r="A441" t="str">
            <v>Jan-Mar 201124</v>
          </cell>
          <cell r="B441">
            <v>24</v>
          </cell>
          <cell r="C441" t="str">
            <v>Jan-Mar 2011</v>
          </cell>
          <cell r="D441" t="str">
            <v>23.00</v>
          </cell>
          <cell r="E441">
            <v>40</v>
          </cell>
          <cell r="F441">
            <v>1.5026296018031555E-2</v>
          </cell>
          <cell r="G441">
            <v>816</v>
          </cell>
          <cell r="H441">
            <v>0.3065364387678437</v>
          </cell>
          <cell r="I441">
            <v>0.69346356123215624</v>
          </cell>
          <cell r="J441">
            <v>0.95</v>
          </cell>
        </row>
        <row r="442">
          <cell r="A442" t="str">
            <v>Jan-Mar 201125</v>
          </cell>
          <cell r="B442">
            <v>25</v>
          </cell>
          <cell r="C442" t="str">
            <v>Jan-Mar 2011</v>
          </cell>
          <cell r="D442" t="str">
            <v>24.00</v>
          </cell>
          <cell r="E442">
            <v>28</v>
          </cell>
          <cell r="F442">
            <v>1.0518407212622089E-2</v>
          </cell>
          <cell r="G442">
            <v>844</v>
          </cell>
          <cell r="H442">
            <v>0.31705484598046579</v>
          </cell>
          <cell r="I442">
            <v>0.68294515401953415</v>
          </cell>
          <cell r="J442">
            <v>0.95</v>
          </cell>
        </row>
        <row r="443">
          <cell r="A443" t="str">
            <v>Jan-Mar 201126</v>
          </cell>
          <cell r="B443">
            <v>26</v>
          </cell>
          <cell r="C443" t="str">
            <v>Jan-Mar 2011</v>
          </cell>
          <cell r="D443" t="str">
            <v>25.00</v>
          </cell>
          <cell r="E443">
            <v>35</v>
          </cell>
          <cell r="F443">
            <v>1.3148009015777611E-2</v>
          </cell>
          <cell r="G443">
            <v>879</v>
          </cell>
          <cell r="H443">
            <v>0.33020285499624341</v>
          </cell>
          <cell r="I443">
            <v>0.66979714500375653</v>
          </cell>
          <cell r="J443">
            <v>0.95</v>
          </cell>
        </row>
        <row r="444">
          <cell r="A444" t="str">
            <v>Jan-Mar 201127</v>
          </cell>
          <cell r="B444">
            <v>27</v>
          </cell>
          <cell r="C444" t="str">
            <v>Jan-Mar 2011</v>
          </cell>
          <cell r="D444" t="str">
            <v>26.00</v>
          </cell>
          <cell r="E444">
            <v>60</v>
          </cell>
          <cell r="F444">
            <v>2.2539444027047332E-2</v>
          </cell>
          <cell r="G444">
            <v>939</v>
          </cell>
          <cell r="H444">
            <v>0.35274229902329074</v>
          </cell>
          <cell r="I444">
            <v>0.64725770097670932</v>
          </cell>
          <cell r="J444">
            <v>0.95</v>
          </cell>
        </row>
        <row r="445">
          <cell r="A445" t="str">
            <v>Jan-Mar 201128</v>
          </cell>
          <cell r="B445">
            <v>28</v>
          </cell>
          <cell r="C445" t="str">
            <v>Jan-Mar 2011</v>
          </cell>
          <cell r="D445" t="str">
            <v>27.00</v>
          </cell>
          <cell r="E445">
            <v>67</v>
          </cell>
          <cell r="F445">
            <v>2.5169045830202855E-2</v>
          </cell>
          <cell r="G445">
            <v>1006</v>
          </cell>
          <cell r="H445">
            <v>0.37791134485349359</v>
          </cell>
          <cell r="I445">
            <v>0.62208865514650635</v>
          </cell>
          <cell r="J445">
            <v>0.95</v>
          </cell>
        </row>
        <row r="446">
          <cell r="A446" t="str">
            <v>Jan-Mar 201129</v>
          </cell>
          <cell r="B446">
            <v>29</v>
          </cell>
          <cell r="C446" t="str">
            <v>Jan-Mar 2011</v>
          </cell>
          <cell r="D446" t="str">
            <v>28.00</v>
          </cell>
          <cell r="E446">
            <v>64</v>
          </cell>
          <cell r="F446">
            <v>2.404207362885049E-2</v>
          </cell>
          <cell r="G446">
            <v>1070</v>
          </cell>
          <cell r="H446">
            <v>0.40195341848234412</v>
          </cell>
          <cell r="I446">
            <v>0.59804658151765588</v>
          </cell>
          <cell r="J446">
            <v>0.95</v>
          </cell>
        </row>
        <row r="447">
          <cell r="A447" t="str">
            <v>Jan-Mar 201130</v>
          </cell>
          <cell r="B447">
            <v>30</v>
          </cell>
          <cell r="C447" t="str">
            <v>Jan-Mar 2011</v>
          </cell>
          <cell r="D447" t="str">
            <v>29.00</v>
          </cell>
          <cell r="E447">
            <v>68</v>
          </cell>
          <cell r="F447">
            <v>2.5544703230653644E-2</v>
          </cell>
          <cell r="G447">
            <v>1138</v>
          </cell>
          <cell r="H447">
            <v>0.42749812171299773</v>
          </cell>
          <cell r="I447">
            <v>0.57250187828700227</v>
          </cell>
          <cell r="J447">
            <v>0.95</v>
          </cell>
        </row>
        <row r="448">
          <cell r="A448" t="str">
            <v>Jan-Mar 201131</v>
          </cell>
          <cell r="B448">
            <v>31</v>
          </cell>
          <cell r="C448" t="str">
            <v>Jan-Mar 2011</v>
          </cell>
          <cell r="D448" t="str">
            <v>30.00</v>
          </cell>
          <cell r="E448">
            <v>37</v>
          </cell>
          <cell r="F448">
            <v>1.3899323816679189E-2</v>
          </cell>
          <cell r="G448">
            <v>1175</v>
          </cell>
          <cell r="H448">
            <v>0.44139744552967691</v>
          </cell>
          <cell r="I448">
            <v>0.55860255447032303</v>
          </cell>
          <cell r="J448">
            <v>0.95</v>
          </cell>
        </row>
        <row r="449">
          <cell r="A449" t="str">
            <v>Jan-Mar 201132</v>
          </cell>
          <cell r="B449">
            <v>32</v>
          </cell>
          <cell r="C449" t="str">
            <v>Jan-Mar 2011</v>
          </cell>
          <cell r="D449" t="str">
            <v>31.00</v>
          </cell>
          <cell r="E449">
            <v>39</v>
          </cell>
          <cell r="F449">
            <v>1.4650638617580767E-2</v>
          </cell>
          <cell r="G449">
            <v>1214</v>
          </cell>
          <cell r="H449">
            <v>0.45604808414725773</v>
          </cell>
          <cell r="I449">
            <v>0.54395191585274227</v>
          </cell>
          <cell r="J449">
            <v>0.95</v>
          </cell>
        </row>
        <row r="450">
          <cell r="A450" t="str">
            <v>Jan-Mar 201133</v>
          </cell>
          <cell r="B450">
            <v>33</v>
          </cell>
          <cell r="C450" t="str">
            <v>Jan-Mar 2011</v>
          </cell>
          <cell r="D450" t="str">
            <v>32.00</v>
          </cell>
          <cell r="E450">
            <v>35</v>
          </cell>
          <cell r="F450">
            <v>1.3148009015777611E-2</v>
          </cell>
          <cell r="G450">
            <v>1249</v>
          </cell>
          <cell r="H450">
            <v>0.46919609316303529</v>
          </cell>
          <cell r="I450">
            <v>0.53080390683696477</v>
          </cell>
          <cell r="J450">
            <v>0.95</v>
          </cell>
        </row>
        <row r="451">
          <cell r="A451" t="str">
            <v>Jan-Mar 201134</v>
          </cell>
          <cell r="B451">
            <v>34</v>
          </cell>
          <cell r="C451" t="str">
            <v>Jan-Mar 2011</v>
          </cell>
          <cell r="D451" t="str">
            <v>33.00</v>
          </cell>
          <cell r="E451">
            <v>59</v>
          </cell>
          <cell r="F451">
            <v>2.2163786626596543E-2</v>
          </cell>
          <cell r="G451">
            <v>1308</v>
          </cell>
          <cell r="H451">
            <v>0.49135987978963186</v>
          </cell>
          <cell r="I451">
            <v>0.50864012021036809</v>
          </cell>
          <cell r="J451">
            <v>0.95</v>
          </cell>
        </row>
        <row r="452">
          <cell r="A452" t="str">
            <v>Jan-Mar 201135</v>
          </cell>
          <cell r="B452">
            <v>35</v>
          </cell>
          <cell r="C452" t="str">
            <v>Jan-Mar 2011</v>
          </cell>
          <cell r="D452" t="str">
            <v>34.00</v>
          </cell>
          <cell r="E452">
            <v>62</v>
          </cell>
          <cell r="F452">
            <v>2.3290758827948909E-2</v>
          </cell>
          <cell r="G452">
            <v>1370</v>
          </cell>
          <cell r="H452">
            <v>0.51465063861758076</v>
          </cell>
          <cell r="I452">
            <v>0.48534936138241924</v>
          </cell>
          <cell r="J452">
            <v>0.95</v>
          </cell>
        </row>
        <row r="453">
          <cell r="A453" t="str">
            <v>Jan-Mar 201136</v>
          </cell>
          <cell r="B453">
            <v>36</v>
          </cell>
          <cell r="C453" t="str">
            <v>Jan-Mar 2011</v>
          </cell>
          <cell r="D453" t="str">
            <v>35.00</v>
          </cell>
          <cell r="E453">
            <v>46</v>
          </cell>
          <cell r="F453">
            <v>1.7280240420736288E-2</v>
          </cell>
          <cell r="G453">
            <v>1416</v>
          </cell>
          <cell r="H453">
            <v>0.53193087903831704</v>
          </cell>
          <cell r="I453">
            <v>0.46806912096168296</v>
          </cell>
          <cell r="J453">
            <v>0.95</v>
          </cell>
        </row>
        <row r="454">
          <cell r="A454" t="str">
            <v>Jan-Mar 201137</v>
          </cell>
          <cell r="B454">
            <v>37</v>
          </cell>
          <cell r="C454" t="str">
            <v>Jan-Mar 2011</v>
          </cell>
          <cell r="D454" t="str">
            <v>36.00</v>
          </cell>
          <cell r="E454">
            <v>39</v>
          </cell>
          <cell r="F454">
            <v>1.4650638617580767E-2</v>
          </cell>
          <cell r="G454">
            <v>1455</v>
          </cell>
          <cell r="H454">
            <v>0.5465815176558978</v>
          </cell>
          <cell r="I454">
            <v>0.4534184823441022</v>
          </cell>
          <cell r="J454">
            <v>0.95</v>
          </cell>
        </row>
        <row r="455">
          <cell r="A455" t="str">
            <v>Jan-Mar 201138</v>
          </cell>
          <cell r="B455">
            <v>38</v>
          </cell>
          <cell r="C455" t="str">
            <v>Jan-Mar 2011</v>
          </cell>
          <cell r="D455" t="str">
            <v>37.00</v>
          </cell>
          <cell r="E455">
            <v>45</v>
          </cell>
          <cell r="F455">
            <v>1.69045830202855E-2</v>
          </cell>
          <cell r="G455">
            <v>1500</v>
          </cell>
          <cell r="H455">
            <v>0.56348610067618332</v>
          </cell>
          <cell r="I455">
            <v>0.43651389932381668</v>
          </cell>
          <cell r="J455">
            <v>0.95</v>
          </cell>
        </row>
        <row r="456">
          <cell r="A456" t="str">
            <v>Jan-Mar 201139</v>
          </cell>
          <cell r="B456">
            <v>39</v>
          </cell>
          <cell r="C456" t="str">
            <v>Jan-Mar 2011</v>
          </cell>
          <cell r="D456" t="str">
            <v>38.00</v>
          </cell>
          <cell r="E456">
            <v>37</v>
          </cell>
          <cell r="F456">
            <v>1.3899323816679189E-2</v>
          </cell>
          <cell r="G456">
            <v>1537</v>
          </cell>
          <cell r="H456">
            <v>0.57738542449286256</v>
          </cell>
          <cell r="I456">
            <v>0.42261457550713744</v>
          </cell>
          <cell r="J456">
            <v>0.95</v>
          </cell>
        </row>
        <row r="457">
          <cell r="A457" t="str">
            <v>Jan-Mar 201140</v>
          </cell>
          <cell r="B457">
            <v>40</v>
          </cell>
          <cell r="C457" t="str">
            <v>Jan-Mar 2011</v>
          </cell>
          <cell r="D457" t="str">
            <v>39.00</v>
          </cell>
          <cell r="E457">
            <v>37</v>
          </cell>
          <cell r="F457">
            <v>1.3899323816679189E-2</v>
          </cell>
          <cell r="G457">
            <v>1574</v>
          </cell>
          <cell r="H457">
            <v>0.5912847483095417</v>
          </cell>
          <cell r="I457">
            <v>0.4087152516904583</v>
          </cell>
          <cell r="J457">
            <v>0.95</v>
          </cell>
        </row>
        <row r="458">
          <cell r="A458" t="str">
            <v>Jan-Mar 201141</v>
          </cell>
          <cell r="B458">
            <v>41</v>
          </cell>
          <cell r="C458" t="str">
            <v>Jan-Mar 2011</v>
          </cell>
          <cell r="D458" t="str">
            <v>40.00</v>
          </cell>
          <cell r="E458">
            <v>47</v>
          </cell>
          <cell r="F458">
            <v>1.7655897821187077E-2</v>
          </cell>
          <cell r="G458">
            <v>1621</v>
          </cell>
          <cell r="H458">
            <v>0.60894064613072874</v>
          </cell>
          <cell r="I458">
            <v>0.39105935386927126</v>
          </cell>
          <cell r="J458">
            <v>0.95</v>
          </cell>
        </row>
        <row r="459">
          <cell r="A459" t="str">
            <v>Jan-Mar 201142</v>
          </cell>
          <cell r="B459">
            <v>42</v>
          </cell>
          <cell r="C459" t="str">
            <v>Jan-Mar 2011</v>
          </cell>
          <cell r="D459" t="str">
            <v>41.00</v>
          </cell>
          <cell r="E459">
            <v>45</v>
          </cell>
          <cell r="F459">
            <v>1.69045830202855E-2</v>
          </cell>
          <cell r="G459">
            <v>1666</v>
          </cell>
          <cell r="H459">
            <v>0.62584522915101426</v>
          </cell>
          <cell r="I459">
            <v>0.37415477084898574</v>
          </cell>
          <cell r="J459">
            <v>0.95</v>
          </cell>
        </row>
        <row r="460">
          <cell r="A460" t="str">
            <v>Jan-Mar 201143</v>
          </cell>
          <cell r="B460">
            <v>43</v>
          </cell>
          <cell r="C460" t="str">
            <v>Jan-Mar 2011</v>
          </cell>
          <cell r="D460" t="str">
            <v>42.00</v>
          </cell>
          <cell r="E460">
            <v>47</v>
          </cell>
          <cell r="F460">
            <v>1.7655897821187077E-2</v>
          </cell>
          <cell r="G460">
            <v>1713</v>
          </cell>
          <cell r="H460">
            <v>0.6435011269722013</v>
          </cell>
          <cell r="I460">
            <v>0.3564988730277987</v>
          </cell>
          <cell r="J460">
            <v>0.95</v>
          </cell>
        </row>
        <row r="461">
          <cell r="A461" t="str">
            <v>Jan-Mar 201144</v>
          </cell>
          <cell r="B461">
            <v>44</v>
          </cell>
          <cell r="C461" t="str">
            <v>Jan-Mar 2011</v>
          </cell>
          <cell r="D461" t="str">
            <v>43.00</v>
          </cell>
          <cell r="E461">
            <v>40</v>
          </cell>
          <cell r="F461">
            <v>1.5026296018031555E-2</v>
          </cell>
          <cell r="G461">
            <v>1753</v>
          </cell>
          <cell r="H461">
            <v>0.65852742299023292</v>
          </cell>
          <cell r="I461">
            <v>0.34147257700976708</v>
          </cell>
          <cell r="J461">
            <v>0.95</v>
          </cell>
        </row>
        <row r="462">
          <cell r="A462" t="str">
            <v>Jan-Mar 201145</v>
          </cell>
          <cell r="B462">
            <v>45</v>
          </cell>
          <cell r="C462" t="str">
            <v>Jan-Mar 2011</v>
          </cell>
          <cell r="D462" t="str">
            <v>44.00</v>
          </cell>
          <cell r="E462">
            <v>42</v>
          </cell>
          <cell r="F462">
            <v>1.5777610818933134E-2</v>
          </cell>
          <cell r="G462">
            <v>1795</v>
          </cell>
          <cell r="H462">
            <v>0.67430503380916607</v>
          </cell>
          <cell r="I462">
            <v>0.32569496619083393</v>
          </cell>
          <cell r="J462">
            <v>0.95</v>
          </cell>
        </row>
        <row r="463">
          <cell r="A463" t="str">
            <v>Jan-Mar 201146</v>
          </cell>
          <cell r="B463">
            <v>46</v>
          </cell>
          <cell r="C463" t="str">
            <v>Jan-Mar 2011</v>
          </cell>
          <cell r="D463" t="str">
            <v>45.00</v>
          </cell>
          <cell r="E463">
            <v>38</v>
          </cell>
          <cell r="F463">
            <v>1.4274981217129978E-2</v>
          </cell>
          <cell r="G463">
            <v>1833</v>
          </cell>
          <cell r="H463">
            <v>0.68858001502629607</v>
          </cell>
          <cell r="I463">
            <v>0.31141998497370393</v>
          </cell>
          <cell r="J463">
            <v>0.95</v>
          </cell>
        </row>
        <row r="464">
          <cell r="A464" t="str">
            <v>Jan-Mar 201147</v>
          </cell>
          <cell r="B464">
            <v>47</v>
          </cell>
          <cell r="C464" t="str">
            <v>Jan-Mar 2011</v>
          </cell>
          <cell r="D464" t="str">
            <v>46.00</v>
          </cell>
          <cell r="E464">
            <v>36</v>
          </cell>
          <cell r="F464">
            <v>1.3523666416228399E-2</v>
          </cell>
          <cell r="G464">
            <v>1869</v>
          </cell>
          <cell r="H464">
            <v>0.70210368144252444</v>
          </cell>
          <cell r="I464">
            <v>0.29789631855747556</v>
          </cell>
          <cell r="J464">
            <v>0.95</v>
          </cell>
        </row>
        <row r="465">
          <cell r="A465" t="str">
            <v>Jan-Mar 201148</v>
          </cell>
          <cell r="B465">
            <v>48</v>
          </cell>
          <cell r="C465" t="str">
            <v>Jan-Mar 2011</v>
          </cell>
          <cell r="D465" t="str">
            <v>47.00</v>
          </cell>
          <cell r="E465">
            <v>45</v>
          </cell>
          <cell r="F465">
            <v>1.69045830202855E-2</v>
          </cell>
          <cell r="G465">
            <v>1914</v>
          </cell>
          <cell r="H465">
            <v>0.71900826446280997</v>
          </cell>
          <cell r="I465">
            <v>0.28099173553719003</v>
          </cell>
          <cell r="J465">
            <v>0.95</v>
          </cell>
        </row>
        <row r="466">
          <cell r="A466" t="str">
            <v>Jan-Mar 201149</v>
          </cell>
          <cell r="B466">
            <v>49</v>
          </cell>
          <cell r="C466" t="str">
            <v>Jan-Mar 2011</v>
          </cell>
          <cell r="D466" t="str">
            <v>48.00</v>
          </cell>
          <cell r="E466">
            <v>43</v>
          </cell>
          <cell r="F466">
            <v>1.6153268219383923E-2</v>
          </cell>
          <cell r="G466">
            <v>1957</v>
          </cell>
          <cell r="H466">
            <v>0.73516153268219386</v>
          </cell>
          <cell r="I466">
            <v>0.26483846731780614</v>
          </cell>
          <cell r="J466">
            <v>0.95</v>
          </cell>
        </row>
        <row r="467">
          <cell r="A467" t="str">
            <v>Jan-Mar 201150</v>
          </cell>
          <cell r="B467">
            <v>50</v>
          </cell>
          <cell r="C467" t="str">
            <v>Jan-Mar 2011</v>
          </cell>
          <cell r="D467" t="str">
            <v>49.00</v>
          </cell>
          <cell r="E467">
            <v>52</v>
          </cell>
          <cell r="F467">
            <v>1.9534184823441023E-2</v>
          </cell>
          <cell r="G467">
            <v>2009</v>
          </cell>
          <cell r="H467">
            <v>0.75469571750563491</v>
          </cell>
          <cell r="I467">
            <v>0.24530428249436509</v>
          </cell>
          <cell r="J467">
            <v>0.95</v>
          </cell>
        </row>
        <row r="468">
          <cell r="A468" t="str">
            <v>Jan-Mar 201151</v>
          </cell>
          <cell r="B468">
            <v>51</v>
          </cell>
          <cell r="C468" t="str">
            <v>Jan-Mar 2011</v>
          </cell>
          <cell r="D468" t="str">
            <v>50.00</v>
          </cell>
          <cell r="E468">
            <v>53</v>
          </cell>
          <cell r="F468">
            <v>1.9909842223891812E-2</v>
          </cell>
          <cell r="G468">
            <v>2062</v>
          </cell>
          <cell r="H468">
            <v>0.77460555972952672</v>
          </cell>
          <cell r="I468">
            <v>0.22539444027047328</v>
          </cell>
          <cell r="J468">
            <v>0.95</v>
          </cell>
        </row>
        <row r="469">
          <cell r="A469" t="str">
            <v>Jan-Mar 201152</v>
          </cell>
          <cell r="B469">
            <v>52</v>
          </cell>
          <cell r="C469" t="str">
            <v>Jan-Mar 2011</v>
          </cell>
          <cell r="D469" t="str">
            <v>51.00</v>
          </cell>
          <cell r="E469">
            <v>33</v>
          </cell>
          <cell r="F469">
            <v>1.2396694214876033E-2</v>
          </cell>
          <cell r="G469">
            <v>2095</v>
          </cell>
          <cell r="H469">
            <v>0.78700225394440271</v>
          </cell>
          <cell r="I469">
            <v>0.21299774605559729</v>
          </cell>
          <cell r="J469">
            <v>0.95</v>
          </cell>
        </row>
        <row r="470">
          <cell r="A470" t="str">
            <v>Jan-Mar 201153</v>
          </cell>
          <cell r="B470">
            <v>53</v>
          </cell>
          <cell r="C470" t="str">
            <v>Jan-Mar 2011</v>
          </cell>
          <cell r="D470" t="str">
            <v>52.00</v>
          </cell>
          <cell r="E470">
            <v>40</v>
          </cell>
          <cell r="F470">
            <v>1.5026296018031555E-2</v>
          </cell>
          <cell r="G470">
            <v>2135</v>
          </cell>
          <cell r="H470">
            <v>0.80202854996243422</v>
          </cell>
          <cell r="I470">
            <v>0.19797145003756578</v>
          </cell>
          <cell r="J470">
            <v>0.95</v>
          </cell>
        </row>
        <row r="471">
          <cell r="A471" t="str">
            <v>Jan-Mar 201154</v>
          </cell>
          <cell r="B471">
            <v>54</v>
          </cell>
          <cell r="C471" t="str">
            <v>Jan-Mar 2011</v>
          </cell>
          <cell r="D471" t="str">
            <v>53.00</v>
          </cell>
          <cell r="E471">
            <v>43</v>
          </cell>
          <cell r="F471">
            <v>1.6153268219383923E-2</v>
          </cell>
          <cell r="G471">
            <v>2178</v>
          </cell>
          <cell r="H471">
            <v>0.81818181818181823</v>
          </cell>
          <cell r="I471">
            <v>0.18181818181818177</v>
          </cell>
          <cell r="J471">
            <v>0.95</v>
          </cell>
        </row>
        <row r="472">
          <cell r="A472" t="str">
            <v>Jan-Mar 201155</v>
          </cell>
          <cell r="B472">
            <v>55</v>
          </cell>
          <cell r="C472" t="str">
            <v>Jan-Mar 2011</v>
          </cell>
          <cell r="D472" t="str">
            <v>54.00</v>
          </cell>
          <cell r="E472">
            <v>43</v>
          </cell>
          <cell r="F472">
            <v>1.6153268219383923E-2</v>
          </cell>
          <cell r="G472">
            <v>2221</v>
          </cell>
          <cell r="H472">
            <v>0.83433508640120213</v>
          </cell>
          <cell r="I472">
            <v>0.16566491359879787</v>
          </cell>
          <cell r="J472">
            <v>0.95</v>
          </cell>
        </row>
        <row r="473">
          <cell r="A473" t="str">
            <v>Jan-Mar 201156</v>
          </cell>
          <cell r="B473">
            <v>56</v>
          </cell>
          <cell r="C473" t="str">
            <v>Jan-Mar 2011</v>
          </cell>
          <cell r="D473" t="str">
            <v>55.00</v>
          </cell>
          <cell r="E473">
            <v>47</v>
          </cell>
          <cell r="F473">
            <v>1.7655897821187077E-2</v>
          </cell>
          <cell r="G473">
            <v>2268</v>
          </cell>
          <cell r="H473">
            <v>0.85199098422238917</v>
          </cell>
          <cell r="I473">
            <v>0.14800901577761083</v>
          </cell>
          <cell r="J473">
            <v>0.95</v>
          </cell>
        </row>
        <row r="474">
          <cell r="A474" t="str">
            <v>Jan-Mar 201157</v>
          </cell>
          <cell r="B474">
            <v>57</v>
          </cell>
          <cell r="C474" t="str">
            <v>Jan-Mar 2011</v>
          </cell>
          <cell r="D474" t="str">
            <v>56.00</v>
          </cell>
          <cell r="E474">
            <v>45</v>
          </cell>
          <cell r="F474">
            <v>1.69045830202855E-2</v>
          </cell>
          <cell r="G474">
            <v>2313</v>
          </cell>
          <cell r="H474">
            <v>0.86889556724267469</v>
          </cell>
          <cell r="I474">
            <v>0.13110443275732531</v>
          </cell>
          <cell r="J474">
            <v>0.95</v>
          </cell>
        </row>
        <row r="475">
          <cell r="A475" t="str">
            <v>Jan-Mar 201158</v>
          </cell>
          <cell r="B475">
            <v>58</v>
          </cell>
          <cell r="C475" t="str">
            <v>Jan-Mar 2011</v>
          </cell>
          <cell r="D475" t="str">
            <v>57.00</v>
          </cell>
          <cell r="E475">
            <v>36</v>
          </cell>
          <cell r="F475">
            <v>1.3523666416228399E-2</v>
          </cell>
          <cell r="G475">
            <v>2349</v>
          </cell>
          <cell r="H475">
            <v>0.88241923365890307</v>
          </cell>
          <cell r="I475">
            <v>0.11758076634109693</v>
          </cell>
          <cell r="J475">
            <v>0.95</v>
          </cell>
        </row>
        <row r="476">
          <cell r="A476" t="str">
            <v>Jan-Mar 201159</v>
          </cell>
          <cell r="B476">
            <v>59</v>
          </cell>
          <cell r="C476" t="str">
            <v>Jan-Mar 2011</v>
          </cell>
          <cell r="D476" t="str">
            <v>58.00</v>
          </cell>
          <cell r="E476">
            <v>38</v>
          </cell>
          <cell r="F476">
            <v>1.4274981217129978E-2</v>
          </cell>
          <cell r="G476">
            <v>2387</v>
          </cell>
          <cell r="H476">
            <v>0.89669421487603307</v>
          </cell>
          <cell r="I476">
            <v>0.10330578512396693</v>
          </cell>
          <cell r="J476">
            <v>0.95</v>
          </cell>
        </row>
        <row r="477">
          <cell r="A477" t="str">
            <v>Jan-Mar 201160</v>
          </cell>
          <cell r="B477">
            <v>60</v>
          </cell>
          <cell r="C477" t="str">
            <v>Jan-Mar 2011</v>
          </cell>
          <cell r="D477" t="str">
            <v>59.00</v>
          </cell>
          <cell r="E477">
            <v>37</v>
          </cell>
          <cell r="F477">
            <v>1.3899323816679189E-2</v>
          </cell>
          <cell r="G477">
            <v>2424</v>
          </cell>
          <cell r="H477">
            <v>0.9105935386927122</v>
          </cell>
          <cell r="I477">
            <v>8.9406461307287799E-2</v>
          </cell>
          <cell r="J477">
            <v>0.95</v>
          </cell>
        </row>
        <row r="478">
          <cell r="A478" t="str">
            <v>Jan-Mar 201161</v>
          </cell>
          <cell r="B478">
            <v>61</v>
          </cell>
          <cell r="C478" t="str">
            <v>Jan-Mar 2011</v>
          </cell>
          <cell r="D478" t="str">
            <v>60.00</v>
          </cell>
          <cell r="E478">
            <v>42</v>
          </cell>
          <cell r="F478">
            <v>1.5777610818933134E-2</v>
          </cell>
          <cell r="G478">
            <v>2466</v>
          </cell>
          <cell r="H478">
            <v>0.92637114951164534</v>
          </cell>
          <cell r="I478">
            <v>7.3628850488354658E-2</v>
          </cell>
          <cell r="J478">
            <v>0.95</v>
          </cell>
        </row>
        <row r="479">
          <cell r="A479" t="str">
            <v>Jan-Mar 201162</v>
          </cell>
          <cell r="B479">
            <v>62</v>
          </cell>
          <cell r="C479" t="str">
            <v>Jan-Mar 2011</v>
          </cell>
          <cell r="D479" t="str">
            <v>61.00</v>
          </cell>
          <cell r="E479">
            <v>37</v>
          </cell>
          <cell r="F479">
            <v>1.3899323816679189E-2</v>
          </cell>
          <cell r="G479">
            <v>2503</v>
          </cell>
          <cell r="H479">
            <v>0.94027047332832459</v>
          </cell>
          <cell r="I479">
            <v>5.9729526671675415E-2</v>
          </cell>
          <cell r="J479">
            <v>0.95</v>
          </cell>
        </row>
        <row r="480">
          <cell r="A480" t="str">
            <v>Jan-Mar 201163</v>
          </cell>
          <cell r="B480">
            <v>63</v>
          </cell>
          <cell r="C480" t="str">
            <v>Jan-Mar 2011</v>
          </cell>
          <cell r="D480" t="str">
            <v>62.00</v>
          </cell>
          <cell r="E480">
            <v>53</v>
          </cell>
          <cell r="F480">
            <v>1.9909842223891812E-2</v>
          </cell>
          <cell r="G480">
            <v>2556</v>
          </cell>
          <cell r="H480">
            <v>0.96018031555221639</v>
          </cell>
          <cell r="I480">
            <v>3.981968444778361E-2</v>
          </cell>
          <cell r="J480">
            <v>0.95</v>
          </cell>
        </row>
        <row r="481">
          <cell r="A481" t="str">
            <v>Jan-Mar 201164</v>
          </cell>
          <cell r="B481">
            <v>64</v>
          </cell>
          <cell r="C481" t="str">
            <v>Jan-Mar 2011</v>
          </cell>
          <cell r="D481" t="str">
            <v>63.00</v>
          </cell>
          <cell r="E481">
            <v>2</v>
          </cell>
          <cell r="F481">
            <v>7.513148009015778E-4</v>
          </cell>
          <cell r="G481">
            <v>2558</v>
          </cell>
          <cell r="H481">
            <v>0.9609316303531179</v>
          </cell>
          <cell r="I481">
            <v>3.9068369646882095E-2</v>
          </cell>
          <cell r="J481">
            <v>0.95</v>
          </cell>
        </row>
        <row r="482">
          <cell r="A482" t="str">
            <v>Jan-Mar 201165</v>
          </cell>
          <cell r="B482">
            <v>65</v>
          </cell>
          <cell r="C482" t="str">
            <v>Jan-Mar 2011</v>
          </cell>
          <cell r="D482" t="str">
            <v>64.00</v>
          </cell>
          <cell r="E482">
            <v>4</v>
          </cell>
          <cell r="F482">
            <v>1.5026296018031556E-3</v>
          </cell>
          <cell r="G482">
            <v>2562</v>
          </cell>
          <cell r="H482">
            <v>0.96243425995492116</v>
          </cell>
          <cell r="I482">
            <v>3.7565740045078844E-2</v>
          </cell>
          <cell r="J482">
            <v>0.95</v>
          </cell>
        </row>
        <row r="483">
          <cell r="A483" t="str">
            <v>Jan-Mar 201166</v>
          </cell>
          <cell r="B483">
            <v>66</v>
          </cell>
          <cell r="C483" t="str">
            <v>Jan-Mar 2011</v>
          </cell>
          <cell r="D483" t="str">
            <v>65.00</v>
          </cell>
          <cell r="E483">
            <v>2</v>
          </cell>
          <cell r="F483">
            <v>7.513148009015778E-4</v>
          </cell>
          <cell r="G483">
            <v>2564</v>
          </cell>
          <cell r="H483">
            <v>0.96318557475582267</v>
          </cell>
          <cell r="I483">
            <v>3.6814425244177329E-2</v>
          </cell>
          <cell r="J483">
            <v>0.95</v>
          </cell>
        </row>
        <row r="484">
          <cell r="A484" t="str">
            <v>Jan-Mar 201167</v>
          </cell>
          <cell r="B484">
            <v>67</v>
          </cell>
          <cell r="C484" t="str">
            <v>Jan-Mar 2011</v>
          </cell>
          <cell r="D484" t="str">
            <v>66.00</v>
          </cell>
          <cell r="E484">
            <v>6</v>
          </cell>
          <cell r="F484">
            <v>2.2539444027047332E-3</v>
          </cell>
          <cell r="G484">
            <v>2570</v>
          </cell>
          <cell r="H484">
            <v>0.96543951915852744</v>
          </cell>
          <cell r="I484">
            <v>3.4560480841472563E-2</v>
          </cell>
          <cell r="J484">
            <v>0.95</v>
          </cell>
        </row>
        <row r="485">
          <cell r="A485" t="str">
            <v>Jan-Mar 201168</v>
          </cell>
          <cell r="B485">
            <v>68</v>
          </cell>
          <cell r="C485" t="str">
            <v>Jan-Mar 2011</v>
          </cell>
          <cell r="D485" t="str">
            <v>67.00</v>
          </cell>
          <cell r="E485">
            <v>5</v>
          </cell>
          <cell r="F485">
            <v>1.8782870022539444E-3</v>
          </cell>
          <cell r="G485">
            <v>2575</v>
          </cell>
          <cell r="H485">
            <v>0.96731780616078133</v>
          </cell>
          <cell r="I485">
            <v>3.2682193839218665E-2</v>
          </cell>
          <cell r="J485">
            <v>0.95</v>
          </cell>
        </row>
        <row r="486">
          <cell r="A486" t="str">
            <v>Jan-Mar 201169</v>
          </cell>
          <cell r="B486">
            <v>69</v>
          </cell>
          <cell r="C486" t="str">
            <v>Jan-Mar 2011</v>
          </cell>
          <cell r="D486" t="str">
            <v>68.00</v>
          </cell>
          <cell r="E486">
            <v>4</v>
          </cell>
          <cell r="F486">
            <v>1.5026296018031556E-3</v>
          </cell>
          <cell r="G486">
            <v>2579</v>
          </cell>
          <cell r="H486">
            <v>0.96882043576258448</v>
          </cell>
          <cell r="I486">
            <v>3.1179564237415525E-2</v>
          </cell>
          <cell r="J486">
            <v>0.95</v>
          </cell>
        </row>
        <row r="487">
          <cell r="A487" t="str">
            <v>Jan-Mar 201170</v>
          </cell>
          <cell r="B487">
            <v>70</v>
          </cell>
          <cell r="C487" t="str">
            <v>Jan-Mar 2011</v>
          </cell>
          <cell r="D487" t="str">
            <v>69.00</v>
          </cell>
          <cell r="E487">
            <v>3</v>
          </cell>
          <cell r="F487">
            <v>1.1269722013523666E-3</v>
          </cell>
          <cell r="G487">
            <v>2582</v>
          </cell>
          <cell r="H487">
            <v>0.96994740796393686</v>
          </cell>
          <cell r="I487">
            <v>3.0052592036063142E-2</v>
          </cell>
          <cell r="J487">
            <v>0.95</v>
          </cell>
        </row>
        <row r="488">
          <cell r="A488" t="str">
            <v>Jan-Mar 201171</v>
          </cell>
          <cell r="B488">
            <v>71</v>
          </cell>
          <cell r="C488" t="str">
            <v>Jan-Mar 2011</v>
          </cell>
          <cell r="D488" t="str">
            <v>70.00</v>
          </cell>
          <cell r="E488">
            <v>5</v>
          </cell>
          <cell r="F488">
            <v>1.8782870022539444E-3</v>
          </cell>
          <cell r="G488">
            <v>2587</v>
          </cell>
          <cell r="H488">
            <v>0.97182569496619087</v>
          </cell>
          <cell r="I488">
            <v>2.8174305033809133E-2</v>
          </cell>
          <cell r="J488">
            <v>0.95</v>
          </cell>
        </row>
        <row r="489">
          <cell r="A489" t="str">
            <v>Jan-Mar 201172</v>
          </cell>
          <cell r="B489">
            <v>72</v>
          </cell>
          <cell r="C489" t="str">
            <v>Jan-Mar 2011</v>
          </cell>
          <cell r="D489" t="str">
            <v>71.00</v>
          </cell>
          <cell r="E489">
            <v>4</v>
          </cell>
          <cell r="F489">
            <v>1.5026296018031556E-3</v>
          </cell>
          <cell r="G489">
            <v>2591</v>
          </cell>
          <cell r="H489">
            <v>0.97332832456799401</v>
          </cell>
          <cell r="I489">
            <v>2.6671675432005992E-2</v>
          </cell>
          <cell r="J489">
            <v>0.95</v>
          </cell>
        </row>
        <row r="490">
          <cell r="A490" t="str">
            <v>Jan-Mar 201173</v>
          </cell>
          <cell r="B490">
            <v>73</v>
          </cell>
          <cell r="C490" t="str">
            <v>Jan-Mar 2011</v>
          </cell>
          <cell r="D490" t="str">
            <v>72.00</v>
          </cell>
          <cell r="E490">
            <v>4</v>
          </cell>
          <cell r="F490">
            <v>1.5026296018031556E-3</v>
          </cell>
          <cell r="G490">
            <v>2595</v>
          </cell>
          <cell r="H490">
            <v>0.97483095416979715</v>
          </cell>
          <cell r="I490">
            <v>2.5169045830202852E-2</v>
          </cell>
          <cell r="J490">
            <v>0.95</v>
          </cell>
        </row>
        <row r="491">
          <cell r="A491" t="str">
            <v>Jan-Mar 201174</v>
          </cell>
          <cell r="B491">
            <v>74</v>
          </cell>
          <cell r="C491" t="str">
            <v>Jan-Mar 2011</v>
          </cell>
          <cell r="D491" t="str">
            <v>73.00</v>
          </cell>
          <cell r="E491">
            <v>2</v>
          </cell>
          <cell r="F491">
            <v>7.513148009015778E-4</v>
          </cell>
          <cell r="G491">
            <v>2597</v>
          </cell>
          <cell r="H491">
            <v>0.97558226897069877</v>
          </cell>
          <cell r="I491">
            <v>2.4417731029301226E-2</v>
          </cell>
          <cell r="J491">
            <v>0.95</v>
          </cell>
        </row>
        <row r="492">
          <cell r="A492" t="str">
            <v>Jan-Mar 201175</v>
          </cell>
          <cell r="B492">
            <v>75</v>
          </cell>
          <cell r="C492" t="str">
            <v>Jan-Mar 2011</v>
          </cell>
          <cell r="D492" t="str">
            <v>74.00</v>
          </cell>
          <cell r="E492">
            <v>3</v>
          </cell>
          <cell r="F492">
            <v>1.1269722013523666E-3</v>
          </cell>
          <cell r="G492">
            <v>2600</v>
          </cell>
          <cell r="H492">
            <v>0.97670924117205105</v>
          </cell>
          <cell r="I492">
            <v>2.3290758827948954E-2</v>
          </cell>
          <cell r="J492">
            <v>0.95</v>
          </cell>
        </row>
        <row r="493">
          <cell r="A493" t="str">
            <v>Jan-Mar 201176</v>
          </cell>
          <cell r="B493">
            <v>76</v>
          </cell>
          <cell r="C493" t="str">
            <v>Jan-Mar 2011</v>
          </cell>
          <cell r="D493" t="str">
            <v>75.00</v>
          </cell>
          <cell r="E493">
            <v>3</v>
          </cell>
          <cell r="F493">
            <v>1.1269722013523666E-3</v>
          </cell>
          <cell r="G493">
            <v>2603</v>
          </cell>
          <cell r="H493">
            <v>0.97783621337340343</v>
          </cell>
          <cell r="I493">
            <v>2.2163786626596571E-2</v>
          </cell>
          <cell r="J493">
            <v>0.95</v>
          </cell>
        </row>
        <row r="494">
          <cell r="A494" t="str">
            <v>Jan-Mar 201177</v>
          </cell>
          <cell r="B494">
            <v>77</v>
          </cell>
          <cell r="C494" t="str">
            <v>Jan-Mar 2011</v>
          </cell>
          <cell r="D494" t="str">
            <v>76.00</v>
          </cell>
          <cell r="E494">
            <v>5</v>
          </cell>
          <cell r="F494">
            <v>1.8782870022539444E-3</v>
          </cell>
          <cell r="G494">
            <v>2608</v>
          </cell>
          <cell r="H494">
            <v>0.97971450037565744</v>
          </cell>
          <cell r="I494">
            <v>2.0285499624342562E-2</v>
          </cell>
          <cell r="J494">
            <v>0.95</v>
          </cell>
        </row>
        <row r="495">
          <cell r="A495" t="str">
            <v>Jan-Mar 201178</v>
          </cell>
          <cell r="B495">
            <v>78</v>
          </cell>
          <cell r="C495" t="str">
            <v>Jan-Mar 2011</v>
          </cell>
          <cell r="D495" t="str">
            <v>77.00</v>
          </cell>
          <cell r="E495">
            <v>3</v>
          </cell>
          <cell r="F495">
            <v>1.1269722013523666E-3</v>
          </cell>
          <cell r="G495">
            <v>2611</v>
          </cell>
          <cell r="H495">
            <v>0.98084147257700982</v>
          </cell>
          <cell r="I495">
            <v>1.9158527422990179E-2</v>
          </cell>
          <cell r="J495">
            <v>0.95</v>
          </cell>
        </row>
        <row r="496">
          <cell r="A496" t="str">
            <v>Jan-Mar 201179</v>
          </cell>
          <cell r="B496">
            <v>79</v>
          </cell>
          <cell r="C496" t="str">
            <v>Jan-Mar 2011</v>
          </cell>
          <cell r="D496" t="str">
            <v>78.00</v>
          </cell>
          <cell r="E496">
            <v>3</v>
          </cell>
          <cell r="F496">
            <v>1.1269722013523666E-3</v>
          </cell>
          <cell r="G496">
            <v>2614</v>
          </cell>
          <cell r="H496">
            <v>0.98196844477836209</v>
          </cell>
          <cell r="I496">
            <v>1.8031555221637907E-2</v>
          </cell>
          <cell r="J496">
            <v>0.95</v>
          </cell>
        </row>
        <row r="497">
          <cell r="A497" t="str">
            <v>Jan-Mar 201180</v>
          </cell>
          <cell r="B497">
            <v>80</v>
          </cell>
          <cell r="C497" t="str">
            <v>Jan-Mar 2011</v>
          </cell>
          <cell r="D497" t="str">
            <v>80.00</v>
          </cell>
          <cell r="E497">
            <v>2</v>
          </cell>
          <cell r="F497">
            <v>7.513148009015778E-4</v>
          </cell>
          <cell r="G497">
            <v>2616</v>
          </cell>
          <cell r="H497">
            <v>0.98271975957926372</v>
          </cell>
          <cell r="I497">
            <v>1.7280240420736281E-2</v>
          </cell>
          <cell r="J497">
            <v>0.95</v>
          </cell>
        </row>
        <row r="498">
          <cell r="A498" t="str">
            <v>Jan-Mar 201181</v>
          </cell>
          <cell r="B498">
            <v>81</v>
          </cell>
          <cell r="C498" t="str">
            <v>Jan-Mar 2011</v>
          </cell>
          <cell r="D498" t="str">
            <v>81.00</v>
          </cell>
          <cell r="E498">
            <v>3</v>
          </cell>
          <cell r="F498">
            <v>1.1269722013523666E-3</v>
          </cell>
          <cell r="G498">
            <v>2619</v>
          </cell>
          <cell r="H498">
            <v>0.9838467317806161</v>
          </cell>
          <cell r="I498">
            <v>1.6153268219383898E-2</v>
          </cell>
          <cell r="J498">
            <v>0.95</v>
          </cell>
        </row>
        <row r="499">
          <cell r="A499" t="str">
            <v>Jan-Mar 201182</v>
          </cell>
          <cell r="B499">
            <v>82</v>
          </cell>
          <cell r="C499" t="str">
            <v>Jan-Mar 2011</v>
          </cell>
          <cell r="D499" t="str">
            <v>82.00</v>
          </cell>
          <cell r="E499">
            <v>1</v>
          </cell>
          <cell r="F499">
            <v>3.756574004507889E-4</v>
          </cell>
          <cell r="G499">
            <v>2620</v>
          </cell>
          <cell r="H499">
            <v>0.98422238918106686</v>
          </cell>
          <cell r="I499">
            <v>1.5777610818933141E-2</v>
          </cell>
          <cell r="J499">
            <v>0.95</v>
          </cell>
        </row>
        <row r="500">
          <cell r="A500" t="str">
            <v>Jan-Mar 201183</v>
          </cell>
          <cell r="B500">
            <v>83</v>
          </cell>
          <cell r="C500" t="str">
            <v>Jan-Mar 2011</v>
          </cell>
          <cell r="D500" t="str">
            <v>83.00</v>
          </cell>
          <cell r="E500">
            <v>1</v>
          </cell>
          <cell r="F500">
            <v>3.756574004507889E-4</v>
          </cell>
          <cell r="G500">
            <v>2621</v>
          </cell>
          <cell r="H500">
            <v>0.98459804658151762</v>
          </cell>
          <cell r="I500">
            <v>1.5401953418482384E-2</v>
          </cell>
          <cell r="J500">
            <v>0.95</v>
          </cell>
        </row>
        <row r="501">
          <cell r="A501" t="str">
            <v>Jan-Mar 201184</v>
          </cell>
          <cell r="B501">
            <v>84</v>
          </cell>
          <cell r="C501" t="str">
            <v>Jan-Mar 2011</v>
          </cell>
          <cell r="D501" t="str">
            <v>84.00</v>
          </cell>
          <cell r="E501">
            <v>2</v>
          </cell>
          <cell r="F501">
            <v>7.513148009015778E-4</v>
          </cell>
          <cell r="G501">
            <v>2623</v>
          </cell>
          <cell r="H501">
            <v>0.98534936138241924</v>
          </cell>
          <cell r="I501">
            <v>1.4650638617580758E-2</v>
          </cell>
          <cell r="J501">
            <v>0.95</v>
          </cell>
        </row>
        <row r="502">
          <cell r="A502" t="str">
            <v>Jan-Mar 201185</v>
          </cell>
          <cell r="B502">
            <v>85</v>
          </cell>
          <cell r="C502" t="str">
            <v>Jan-Mar 2011</v>
          </cell>
          <cell r="D502" t="str">
            <v>85.00</v>
          </cell>
          <cell r="E502">
            <v>1</v>
          </cell>
          <cell r="F502">
            <v>3.756574004507889E-4</v>
          </cell>
          <cell r="G502">
            <v>2624</v>
          </cell>
          <cell r="H502">
            <v>0.98572501878287</v>
          </cell>
          <cell r="I502">
            <v>1.4274981217130001E-2</v>
          </cell>
          <cell r="J502">
            <v>0.95</v>
          </cell>
        </row>
        <row r="503">
          <cell r="A503" t="str">
            <v>Jan-Mar 201186</v>
          </cell>
          <cell r="B503">
            <v>86</v>
          </cell>
          <cell r="C503" t="str">
            <v>Jan-Mar 2011</v>
          </cell>
          <cell r="D503" t="str">
            <v>87.00</v>
          </cell>
          <cell r="E503">
            <v>2</v>
          </cell>
          <cell r="F503">
            <v>7.513148009015778E-4</v>
          </cell>
          <cell r="G503">
            <v>2626</v>
          </cell>
          <cell r="H503">
            <v>0.98647633358377163</v>
          </cell>
          <cell r="I503">
            <v>1.3523666416228375E-2</v>
          </cell>
          <cell r="J503">
            <v>0.95</v>
          </cell>
        </row>
        <row r="504">
          <cell r="A504" t="str">
            <v>Jan-Mar 201187</v>
          </cell>
          <cell r="B504">
            <v>87</v>
          </cell>
          <cell r="C504" t="str">
            <v>Jan-Mar 2011</v>
          </cell>
          <cell r="D504" t="str">
            <v>88.00</v>
          </cell>
          <cell r="E504">
            <v>1</v>
          </cell>
          <cell r="F504">
            <v>3.756574004507889E-4</v>
          </cell>
          <cell r="G504">
            <v>2627</v>
          </cell>
          <cell r="H504">
            <v>0.98685199098422238</v>
          </cell>
          <cell r="I504">
            <v>1.3148009015777617E-2</v>
          </cell>
          <cell r="J504">
            <v>0.95</v>
          </cell>
        </row>
        <row r="505">
          <cell r="A505" t="str">
            <v>Jan-Mar 201188</v>
          </cell>
          <cell r="B505">
            <v>88</v>
          </cell>
          <cell r="C505" t="str">
            <v>Jan-Mar 2011</v>
          </cell>
          <cell r="D505" t="str">
            <v>89.00</v>
          </cell>
          <cell r="E505">
            <v>1</v>
          </cell>
          <cell r="F505">
            <v>3.756574004507889E-4</v>
          </cell>
          <cell r="G505">
            <v>2628</v>
          </cell>
          <cell r="H505">
            <v>0.98722764838467314</v>
          </cell>
          <cell r="I505">
            <v>1.277235161532686E-2</v>
          </cell>
          <cell r="J505">
            <v>0.95</v>
          </cell>
        </row>
        <row r="506">
          <cell r="A506" t="str">
            <v>Jan-Mar 201189</v>
          </cell>
          <cell r="B506">
            <v>89</v>
          </cell>
          <cell r="C506" t="str">
            <v>Jan-Mar 2011</v>
          </cell>
          <cell r="D506" t="str">
            <v>91.00</v>
          </cell>
          <cell r="E506">
            <v>3</v>
          </cell>
          <cell r="F506">
            <v>1.1269722013523666E-3</v>
          </cell>
          <cell r="G506">
            <v>2631</v>
          </cell>
          <cell r="H506">
            <v>0.98835462058602552</v>
          </cell>
          <cell r="I506">
            <v>1.1645379413974477E-2</v>
          </cell>
          <cell r="J506">
            <v>0.95</v>
          </cell>
        </row>
        <row r="507">
          <cell r="A507" t="str">
            <v>Jan-Mar 201190</v>
          </cell>
          <cell r="B507">
            <v>90</v>
          </cell>
          <cell r="C507" t="str">
            <v>Jan-Mar 2011</v>
          </cell>
          <cell r="D507" t="str">
            <v>92.00</v>
          </cell>
          <cell r="E507">
            <v>2</v>
          </cell>
          <cell r="F507">
            <v>7.513148009015778E-4</v>
          </cell>
          <cell r="G507">
            <v>2633</v>
          </cell>
          <cell r="H507">
            <v>0.98910593538692715</v>
          </cell>
          <cell r="I507">
            <v>1.0894064613072851E-2</v>
          </cell>
          <cell r="J507">
            <v>0.95</v>
          </cell>
        </row>
        <row r="508">
          <cell r="A508" t="str">
            <v>Jan-Mar 201191</v>
          </cell>
          <cell r="B508">
            <v>91</v>
          </cell>
          <cell r="C508" t="str">
            <v>Jan-Mar 2011</v>
          </cell>
          <cell r="D508" t="str">
            <v>93.00</v>
          </cell>
          <cell r="E508">
            <v>3</v>
          </cell>
          <cell r="F508">
            <v>1.1269722013523666E-3</v>
          </cell>
          <cell r="G508">
            <v>2636</v>
          </cell>
          <cell r="H508">
            <v>0.99023290758827953</v>
          </cell>
          <cell r="I508">
            <v>9.7670924117204683E-3</v>
          </cell>
          <cell r="J508">
            <v>0.95</v>
          </cell>
        </row>
        <row r="509">
          <cell r="A509" t="str">
            <v>Jan-Mar 201192</v>
          </cell>
          <cell r="B509">
            <v>92</v>
          </cell>
          <cell r="C509" t="str">
            <v>Jan-Mar 2011</v>
          </cell>
          <cell r="D509" t="str">
            <v>94.00</v>
          </cell>
          <cell r="E509">
            <v>1</v>
          </cell>
          <cell r="F509">
            <v>3.756574004507889E-4</v>
          </cell>
          <cell r="G509">
            <v>2637</v>
          </cell>
          <cell r="H509">
            <v>0.99060856498873029</v>
          </cell>
          <cell r="I509">
            <v>9.3914350112697109E-3</v>
          </cell>
          <cell r="J509">
            <v>0.95</v>
          </cell>
        </row>
        <row r="510">
          <cell r="A510" t="str">
            <v>Jan-Mar 201193</v>
          </cell>
          <cell r="B510">
            <v>93</v>
          </cell>
          <cell r="C510" t="str">
            <v>Jan-Mar 2011</v>
          </cell>
          <cell r="D510" t="str">
            <v>95.00</v>
          </cell>
          <cell r="E510">
            <v>3</v>
          </cell>
          <cell r="F510">
            <v>1.1269722013523666E-3</v>
          </cell>
          <cell r="G510">
            <v>2640</v>
          </cell>
          <cell r="H510">
            <v>0.99173553719008267</v>
          </cell>
          <cell r="I510">
            <v>8.2644628099173278E-3</v>
          </cell>
          <cell r="J510">
            <v>0.95</v>
          </cell>
        </row>
        <row r="511">
          <cell r="A511" t="str">
            <v>Jan-Mar 201194</v>
          </cell>
          <cell r="B511">
            <v>94</v>
          </cell>
          <cell r="C511" t="str">
            <v>Jan-Mar 2011</v>
          </cell>
          <cell r="D511" t="str">
            <v>96.00</v>
          </cell>
          <cell r="E511">
            <v>1</v>
          </cell>
          <cell r="F511">
            <v>3.756574004507889E-4</v>
          </cell>
          <cell r="G511">
            <v>2641</v>
          </cell>
          <cell r="H511">
            <v>0.99211119459053343</v>
          </cell>
          <cell r="I511">
            <v>7.8888054094665705E-3</v>
          </cell>
          <cell r="J511">
            <v>0.95</v>
          </cell>
        </row>
        <row r="512">
          <cell r="A512" t="str">
            <v>Jan-Mar 201195</v>
          </cell>
          <cell r="B512">
            <v>95</v>
          </cell>
          <cell r="C512" t="str">
            <v>Jan-Mar 2011</v>
          </cell>
          <cell r="D512" t="str">
            <v>97.00</v>
          </cell>
          <cell r="E512">
            <v>2</v>
          </cell>
          <cell r="F512">
            <v>7.513148009015778E-4</v>
          </cell>
          <cell r="G512">
            <v>2643</v>
          </cell>
          <cell r="H512">
            <v>0.99286250939143506</v>
          </cell>
          <cell r="I512">
            <v>7.1374906085649448E-3</v>
          </cell>
          <cell r="J512">
            <v>0.95</v>
          </cell>
        </row>
        <row r="513">
          <cell r="A513" t="str">
            <v>Jan-Mar 201196</v>
          </cell>
          <cell r="B513">
            <v>96</v>
          </cell>
          <cell r="C513" t="str">
            <v>Jan-Mar 2011</v>
          </cell>
          <cell r="D513" t="str">
            <v>98.00</v>
          </cell>
          <cell r="E513">
            <v>1</v>
          </cell>
          <cell r="F513">
            <v>3.756574004507889E-4</v>
          </cell>
          <cell r="G513">
            <v>2644</v>
          </cell>
          <cell r="H513">
            <v>0.99323816679188581</v>
          </cell>
          <cell r="I513">
            <v>6.7618332081141874E-3</v>
          </cell>
          <cell r="J513">
            <v>0.95</v>
          </cell>
        </row>
        <row r="514">
          <cell r="A514" t="str">
            <v>Jan-Mar 201197</v>
          </cell>
          <cell r="B514">
            <v>97</v>
          </cell>
          <cell r="C514" t="str">
            <v>Jan-Mar 2011</v>
          </cell>
          <cell r="D514" t="str">
            <v>99.00</v>
          </cell>
          <cell r="E514">
            <v>4</v>
          </cell>
          <cell r="F514">
            <v>1.5026296018031556E-3</v>
          </cell>
          <cell r="G514">
            <v>2648</v>
          </cell>
          <cell r="H514">
            <v>0.99474079639368895</v>
          </cell>
          <cell r="I514">
            <v>5.259203606311047E-3</v>
          </cell>
          <cell r="J514">
            <v>0.95</v>
          </cell>
        </row>
        <row r="515">
          <cell r="A515" t="str">
            <v>Jan-Mar 201198</v>
          </cell>
          <cell r="B515">
            <v>98</v>
          </cell>
          <cell r="C515" t="str">
            <v>Jan-Mar 2011</v>
          </cell>
          <cell r="D515" t="str">
            <v>100.00</v>
          </cell>
          <cell r="E515">
            <v>1</v>
          </cell>
          <cell r="F515">
            <v>3.756574004507889E-4</v>
          </cell>
          <cell r="G515">
            <v>2649</v>
          </cell>
          <cell r="H515">
            <v>0.99511645379413971</v>
          </cell>
          <cell r="I515">
            <v>4.8835462058602896E-3</v>
          </cell>
          <cell r="J515">
            <v>0.95</v>
          </cell>
        </row>
        <row r="516">
          <cell r="A516" t="str">
            <v>Jan-Mar 201199</v>
          </cell>
          <cell r="B516">
            <v>99</v>
          </cell>
          <cell r="C516" t="str">
            <v>Jan-Mar 2011</v>
          </cell>
          <cell r="D516" t="str">
            <v>101.00</v>
          </cell>
          <cell r="E516">
            <v>1</v>
          </cell>
          <cell r="F516">
            <v>3.756574004507889E-4</v>
          </cell>
          <cell r="G516">
            <v>2650</v>
          </cell>
          <cell r="H516">
            <v>0.99549211119459058</v>
          </cell>
          <cell r="I516">
            <v>4.5078888054094213E-3</v>
          </cell>
          <cell r="J516">
            <v>0.95</v>
          </cell>
        </row>
        <row r="517">
          <cell r="A517" t="str">
            <v>Jan-Mar 2011100</v>
          </cell>
          <cell r="B517">
            <v>100</v>
          </cell>
          <cell r="C517" t="str">
            <v>Jan-Mar 2011</v>
          </cell>
          <cell r="D517" t="str">
            <v>102.00</v>
          </cell>
          <cell r="E517">
            <v>1</v>
          </cell>
          <cell r="F517">
            <v>3.756574004507889E-4</v>
          </cell>
          <cell r="G517">
            <v>2651</v>
          </cell>
          <cell r="H517">
            <v>0.99586776859504134</v>
          </cell>
          <cell r="I517">
            <v>4.1322314049586639E-3</v>
          </cell>
          <cell r="J517">
            <v>0.95</v>
          </cell>
        </row>
        <row r="518">
          <cell r="A518" t="str">
            <v>Jan-Mar 2011101</v>
          </cell>
          <cell r="B518">
            <v>101</v>
          </cell>
          <cell r="C518" t="str">
            <v>Jan-Mar 2011</v>
          </cell>
          <cell r="D518" t="str">
            <v>103.00</v>
          </cell>
          <cell r="E518">
            <v>1</v>
          </cell>
          <cell r="F518">
            <v>3.756574004507889E-4</v>
          </cell>
          <cell r="G518">
            <v>2652</v>
          </cell>
          <cell r="H518">
            <v>0.99624342599549209</v>
          </cell>
          <cell r="I518">
            <v>3.7565740045079066E-3</v>
          </cell>
          <cell r="J518">
            <v>0.95</v>
          </cell>
        </row>
        <row r="519">
          <cell r="A519" t="str">
            <v>Jan-Mar 2011102</v>
          </cell>
          <cell r="B519">
            <v>102</v>
          </cell>
          <cell r="C519" t="str">
            <v>Jan-Mar 2011</v>
          </cell>
          <cell r="D519" t="str">
            <v>105.00</v>
          </cell>
          <cell r="E519">
            <v>1</v>
          </cell>
          <cell r="F519">
            <v>3.756574004507889E-4</v>
          </cell>
          <cell r="G519">
            <v>2653</v>
          </cell>
          <cell r="H519">
            <v>0.99661908339594285</v>
          </cell>
          <cell r="I519">
            <v>3.3809166040571492E-3</v>
          </cell>
          <cell r="J519">
            <v>0.95</v>
          </cell>
        </row>
        <row r="520">
          <cell r="A520" t="str">
            <v>Jan-Mar 2011103</v>
          </cell>
          <cell r="B520">
            <v>103</v>
          </cell>
          <cell r="C520" t="str">
            <v>Jan-Mar 2011</v>
          </cell>
          <cell r="D520" t="str">
            <v>108.00</v>
          </cell>
          <cell r="E520">
            <v>1</v>
          </cell>
          <cell r="F520">
            <v>3.756574004507889E-4</v>
          </cell>
          <cell r="G520">
            <v>2654</v>
          </cell>
          <cell r="H520">
            <v>0.99699474079639372</v>
          </cell>
          <cell r="I520">
            <v>3.0052592036062808E-3</v>
          </cell>
          <cell r="J520">
            <v>0.95</v>
          </cell>
        </row>
        <row r="521">
          <cell r="A521" t="str">
            <v>Jan-Mar 2011104</v>
          </cell>
          <cell r="B521">
            <v>104</v>
          </cell>
          <cell r="C521" t="str">
            <v>Jan-Mar 2011</v>
          </cell>
          <cell r="D521" t="str">
            <v>112.00</v>
          </cell>
          <cell r="E521">
            <v>1</v>
          </cell>
          <cell r="F521">
            <v>3.756574004507889E-4</v>
          </cell>
          <cell r="G521">
            <v>2655</v>
          </cell>
          <cell r="H521">
            <v>0.99737039819684448</v>
          </cell>
          <cell r="I521">
            <v>2.6296018031555235E-3</v>
          </cell>
          <cell r="J521">
            <v>0.95</v>
          </cell>
        </row>
        <row r="522">
          <cell r="A522" t="str">
            <v>Jan-Mar 2011105</v>
          </cell>
          <cell r="B522">
            <v>105</v>
          </cell>
          <cell r="C522" t="str">
            <v>Jan-Mar 2011</v>
          </cell>
          <cell r="D522" t="str">
            <v>113.00</v>
          </cell>
          <cell r="E522">
            <v>1</v>
          </cell>
          <cell r="F522">
            <v>3.756574004507889E-4</v>
          </cell>
          <cell r="G522">
            <v>2656</v>
          </cell>
          <cell r="H522">
            <v>0.99774605559729523</v>
          </cell>
          <cell r="I522">
            <v>2.2539444027047661E-3</v>
          </cell>
          <cell r="J522">
            <v>0.95</v>
          </cell>
        </row>
        <row r="523">
          <cell r="A523" t="str">
            <v>Jan-Mar 2011106</v>
          </cell>
          <cell r="B523">
            <v>106</v>
          </cell>
          <cell r="C523" t="str">
            <v>Jan-Mar 2011</v>
          </cell>
          <cell r="D523" t="str">
            <v>123.00</v>
          </cell>
          <cell r="E523">
            <v>1</v>
          </cell>
          <cell r="F523">
            <v>3.756574004507889E-4</v>
          </cell>
          <cell r="G523">
            <v>2657</v>
          </cell>
          <cell r="H523">
            <v>0.9981217129977461</v>
          </cell>
          <cell r="I523">
            <v>1.8782870022538978E-3</v>
          </cell>
          <cell r="J523">
            <v>0.95</v>
          </cell>
        </row>
        <row r="524">
          <cell r="A524" t="str">
            <v>Jan-Mar 2011107</v>
          </cell>
          <cell r="B524">
            <v>107</v>
          </cell>
          <cell r="C524" t="str">
            <v>Jan-Mar 2011</v>
          </cell>
          <cell r="D524" t="str">
            <v>124.00</v>
          </cell>
          <cell r="E524">
            <v>1</v>
          </cell>
          <cell r="F524">
            <v>3.756574004507889E-4</v>
          </cell>
          <cell r="G524">
            <v>2658</v>
          </cell>
          <cell r="H524">
            <v>0.99849737039819686</v>
          </cell>
          <cell r="I524">
            <v>1.5026296018031404E-3</v>
          </cell>
          <cell r="J524">
            <v>0.95</v>
          </cell>
        </row>
        <row r="525">
          <cell r="A525" t="str">
            <v>Jan-Mar 2011108</v>
          </cell>
          <cell r="B525">
            <v>108</v>
          </cell>
          <cell r="C525" t="str">
            <v>Jan-Mar 2011</v>
          </cell>
          <cell r="D525" t="str">
            <v>125.00</v>
          </cell>
          <cell r="E525">
            <v>1</v>
          </cell>
          <cell r="F525">
            <v>3.756574004507889E-4</v>
          </cell>
          <cell r="G525">
            <v>2659</v>
          </cell>
          <cell r="H525">
            <v>0.99887302779864762</v>
          </cell>
          <cell r="I525">
            <v>1.1269722013523831E-3</v>
          </cell>
          <cell r="J525">
            <v>0.95</v>
          </cell>
        </row>
        <row r="526">
          <cell r="A526" t="str">
            <v>Jan-Mar 2011109</v>
          </cell>
          <cell r="B526">
            <v>109</v>
          </cell>
          <cell r="C526" t="str">
            <v>Jan-Mar 2011</v>
          </cell>
          <cell r="D526" t="str">
            <v>129.00</v>
          </cell>
          <cell r="E526">
            <v>1</v>
          </cell>
          <cell r="F526">
            <v>3.756574004507889E-4</v>
          </cell>
          <cell r="G526">
            <v>2660</v>
          </cell>
          <cell r="H526">
            <v>0.99924868519909837</v>
          </cell>
          <cell r="I526">
            <v>7.5131480090162572E-4</v>
          </cell>
          <cell r="J526">
            <v>0.95</v>
          </cell>
        </row>
        <row r="527">
          <cell r="A527" t="str">
            <v>Jan-Mar 2011110</v>
          </cell>
          <cell r="B527">
            <v>110</v>
          </cell>
          <cell r="C527" t="str">
            <v>Jan-Mar 2011</v>
          </cell>
          <cell r="D527" t="str">
            <v>136.00</v>
          </cell>
          <cell r="E527">
            <v>1</v>
          </cell>
          <cell r="F527">
            <v>3.756574004507889E-4</v>
          </cell>
          <cell r="G527">
            <v>2661</v>
          </cell>
          <cell r="H527">
            <v>0.99962434259954924</v>
          </cell>
          <cell r="I527">
            <v>3.7565740045075735E-4</v>
          </cell>
          <cell r="J527">
            <v>0.95</v>
          </cell>
        </row>
        <row r="528">
          <cell r="A528" t="str">
            <v>Jan-Mar 2011111</v>
          </cell>
          <cell r="B528">
            <v>111</v>
          </cell>
          <cell r="C528" t="str">
            <v>Jan-Mar 2011</v>
          </cell>
          <cell r="D528" t="str">
            <v>165.00</v>
          </cell>
          <cell r="E528">
            <v>1</v>
          </cell>
          <cell r="F528">
            <v>3.756574004507889E-4</v>
          </cell>
          <cell r="G528">
            <v>2662</v>
          </cell>
          <cell r="H528">
            <v>1</v>
          </cell>
          <cell r="I528">
            <v>0</v>
          </cell>
          <cell r="J528">
            <v>0.95</v>
          </cell>
        </row>
        <row r="529">
          <cell r="A529" t="str">
            <v/>
          </cell>
        </row>
        <row r="530">
          <cell r="A530" t="str">
            <v>Jan-Mar 2011</v>
          </cell>
          <cell r="C530" t="str">
            <v>Jan-Mar 2011</v>
          </cell>
          <cell r="D530" t="str">
            <v>total</v>
          </cell>
          <cell r="E530">
            <v>2662</v>
          </cell>
        </row>
        <row r="533">
          <cell r="A533" t="str">
            <v>Apr-Jun 20111</v>
          </cell>
          <cell r="B533">
            <v>1</v>
          </cell>
          <cell r="C533" t="str">
            <v>Apr-Jun 2011</v>
          </cell>
          <cell r="D533">
            <v>0</v>
          </cell>
          <cell r="E533">
            <v>22</v>
          </cell>
          <cell r="F533">
            <v>7.7220077220077222E-3</v>
          </cell>
          <cell r="G533">
            <v>22</v>
          </cell>
          <cell r="H533">
            <v>7.7220077220077222E-3</v>
          </cell>
          <cell r="I533">
            <v>0.99227799227799229</v>
          </cell>
          <cell r="J533">
            <v>0.95</v>
          </cell>
        </row>
        <row r="534">
          <cell r="A534" t="str">
            <v>Apr-Jun 20112</v>
          </cell>
          <cell r="B534">
            <v>2</v>
          </cell>
          <cell r="C534" t="str">
            <v>Apr-Jun 2011</v>
          </cell>
          <cell r="D534">
            <v>1</v>
          </cell>
          <cell r="E534">
            <v>39</v>
          </cell>
          <cell r="F534">
            <v>1.368901368901369E-2</v>
          </cell>
          <cell r="G534">
            <v>61</v>
          </cell>
          <cell r="H534">
            <v>2.141102141102141E-2</v>
          </cell>
          <cell r="I534">
            <v>0.97858897858897864</v>
          </cell>
          <cell r="J534">
            <v>0.95</v>
          </cell>
        </row>
        <row r="535">
          <cell r="A535" t="str">
            <v>Apr-Jun 20113</v>
          </cell>
          <cell r="B535">
            <v>3</v>
          </cell>
          <cell r="C535" t="str">
            <v>Apr-Jun 2011</v>
          </cell>
          <cell r="D535">
            <v>2</v>
          </cell>
          <cell r="E535">
            <v>25</v>
          </cell>
          <cell r="F535">
            <v>8.775008775008775E-3</v>
          </cell>
          <cell r="G535">
            <v>86</v>
          </cell>
          <cell r="H535">
            <v>3.0186030186030187E-2</v>
          </cell>
          <cell r="I535">
            <v>0.96981396981396983</v>
          </cell>
          <cell r="J535">
            <v>0.95</v>
          </cell>
        </row>
        <row r="536">
          <cell r="A536" t="str">
            <v>Apr-Jun 20114</v>
          </cell>
          <cell r="B536">
            <v>4</v>
          </cell>
          <cell r="C536" t="str">
            <v>Apr-Jun 2011</v>
          </cell>
          <cell r="D536">
            <v>3</v>
          </cell>
          <cell r="E536">
            <v>22</v>
          </cell>
          <cell r="F536">
            <v>7.7220077220077222E-3</v>
          </cell>
          <cell r="G536">
            <v>108</v>
          </cell>
          <cell r="H536">
            <v>3.7908037908037907E-2</v>
          </cell>
          <cell r="I536">
            <v>0.96209196209196213</v>
          </cell>
          <cell r="J536">
            <v>0.95</v>
          </cell>
        </row>
        <row r="537">
          <cell r="A537" t="str">
            <v>Apr-Jun 20115</v>
          </cell>
          <cell r="B537">
            <v>5</v>
          </cell>
          <cell r="C537" t="str">
            <v>Apr-Jun 2011</v>
          </cell>
          <cell r="D537">
            <v>4</v>
          </cell>
          <cell r="E537">
            <v>14</v>
          </cell>
          <cell r="F537">
            <v>4.9140049140049139E-3</v>
          </cell>
          <cell r="G537">
            <v>122</v>
          </cell>
          <cell r="H537">
            <v>4.282204282204282E-2</v>
          </cell>
          <cell r="I537">
            <v>0.95717795717795717</v>
          </cell>
          <cell r="J537">
            <v>0.95</v>
          </cell>
        </row>
        <row r="538">
          <cell r="A538" t="str">
            <v>Apr-Jun 20116</v>
          </cell>
          <cell r="B538">
            <v>6</v>
          </cell>
          <cell r="C538" t="str">
            <v>Apr-Jun 2011</v>
          </cell>
          <cell r="D538">
            <v>5</v>
          </cell>
          <cell r="E538">
            <v>20</v>
          </cell>
          <cell r="F538">
            <v>7.0200070200070203E-3</v>
          </cell>
          <cell r="G538">
            <v>142</v>
          </cell>
          <cell r="H538">
            <v>4.9842049842049839E-2</v>
          </cell>
          <cell r="I538">
            <v>0.95015795015795013</v>
          </cell>
          <cell r="J538">
            <v>0.95</v>
          </cell>
        </row>
        <row r="539">
          <cell r="A539" t="str">
            <v>Apr-Jun 20117</v>
          </cell>
          <cell r="B539">
            <v>7</v>
          </cell>
          <cell r="C539" t="str">
            <v>Apr-Jun 2011</v>
          </cell>
          <cell r="D539">
            <v>6</v>
          </cell>
          <cell r="E539">
            <v>29</v>
          </cell>
          <cell r="F539">
            <v>1.0179010179010179E-2</v>
          </cell>
          <cell r="G539">
            <v>171</v>
          </cell>
          <cell r="H539">
            <v>6.0021060021060023E-2</v>
          </cell>
          <cell r="I539">
            <v>0.93997893997894</v>
          </cell>
          <cell r="J539">
            <v>0.95</v>
          </cell>
        </row>
        <row r="540">
          <cell r="A540" t="str">
            <v>Apr-Jun 20118</v>
          </cell>
          <cell r="B540">
            <v>8</v>
          </cell>
          <cell r="C540" t="str">
            <v>Apr-Jun 2011</v>
          </cell>
          <cell r="D540">
            <v>7</v>
          </cell>
          <cell r="E540">
            <v>26</v>
          </cell>
          <cell r="F540">
            <v>9.1260091260091259E-3</v>
          </cell>
          <cell r="G540">
            <v>197</v>
          </cell>
          <cell r="H540">
            <v>6.9147069147069154E-2</v>
          </cell>
          <cell r="I540">
            <v>0.93085293085293086</v>
          </cell>
          <cell r="J540">
            <v>0.95</v>
          </cell>
        </row>
        <row r="541">
          <cell r="A541" t="str">
            <v>Apr-Jun 20119</v>
          </cell>
          <cell r="B541">
            <v>9</v>
          </cell>
          <cell r="C541" t="str">
            <v>Apr-Jun 2011</v>
          </cell>
          <cell r="D541">
            <v>8</v>
          </cell>
          <cell r="E541">
            <v>31</v>
          </cell>
          <cell r="F541">
            <v>1.0881010881010881E-2</v>
          </cell>
          <cell r="G541">
            <v>228</v>
          </cell>
          <cell r="H541">
            <v>8.0028080028080026E-2</v>
          </cell>
          <cell r="I541">
            <v>0.91997191997191996</v>
          </cell>
          <cell r="J541">
            <v>0.95</v>
          </cell>
        </row>
        <row r="542">
          <cell r="A542" t="str">
            <v>Apr-Jun 201110</v>
          </cell>
          <cell r="B542">
            <v>10</v>
          </cell>
          <cell r="C542" t="str">
            <v>Apr-Jun 2011</v>
          </cell>
          <cell r="D542">
            <v>9</v>
          </cell>
          <cell r="E542">
            <v>29</v>
          </cell>
          <cell r="F542">
            <v>1.0179010179010179E-2</v>
          </cell>
          <cell r="G542">
            <v>257</v>
          </cell>
          <cell r="H542">
            <v>9.020709020709021E-2</v>
          </cell>
          <cell r="I542">
            <v>0.90979290979290983</v>
          </cell>
          <cell r="J542">
            <v>0.95</v>
          </cell>
        </row>
        <row r="543">
          <cell r="A543" t="str">
            <v>Apr-Jun 201111</v>
          </cell>
          <cell r="B543">
            <v>11</v>
          </cell>
          <cell r="C543" t="str">
            <v>Apr-Jun 2011</v>
          </cell>
          <cell r="D543">
            <v>10</v>
          </cell>
          <cell r="E543">
            <v>30</v>
          </cell>
          <cell r="F543">
            <v>1.053001053001053E-2</v>
          </cell>
          <cell r="G543">
            <v>287</v>
          </cell>
          <cell r="H543">
            <v>0.10073710073710074</v>
          </cell>
          <cell r="I543">
            <v>0.89926289926289926</v>
          </cell>
          <cell r="J543">
            <v>0.95</v>
          </cell>
        </row>
        <row r="544">
          <cell r="A544" t="str">
            <v>Apr-Jun 201112</v>
          </cell>
          <cell r="B544">
            <v>12</v>
          </cell>
          <cell r="C544" t="str">
            <v>Apr-Jun 2011</v>
          </cell>
          <cell r="D544">
            <v>11</v>
          </cell>
          <cell r="E544">
            <v>25</v>
          </cell>
          <cell r="F544">
            <v>8.775008775008775E-3</v>
          </cell>
          <cell r="G544">
            <v>312</v>
          </cell>
          <cell r="H544">
            <v>0.10951210951210952</v>
          </cell>
          <cell r="I544">
            <v>0.89048789048789045</v>
          </cell>
          <cell r="J544">
            <v>0.95</v>
          </cell>
        </row>
        <row r="545">
          <cell r="A545" t="str">
            <v>Apr-Jun 201113</v>
          </cell>
          <cell r="B545">
            <v>13</v>
          </cell>
          <cell r="C545" t="str">
            <v>Apr-Jun 2011</v>
          </cell>
          <cell r="D545">
            <v>12</v>
          </cell>
          <cell r="E545">
            <v>21</v>
          </cell>
          <cell r="F545">
            <v>7.3710073710073713E-3</v>
          </cell>
          <cell r="G545">
            <v>333</v>
          </cell>
          <cell r="H545">
            <v>0.11688311688311688</v>
          </cell>
          <cell r="I545">
            <v>0.88311688311688308</v>
          </cell>
          <cell r="J545">
            <v>0.95</v>
          </cell>
        </row>
        <row r="546">
          <cell r="A546" t="str">
            <v>Apr-Jun 201114</v>
          </cell>
          <cell r="B546">
            <v>14</v>
          </cell>
          <cell r="C546" t="str">
            <v>Apr-Jun 2011</v>
          </cell>
          <cell r="D546">
            <v>13</v>
          </cell>
          <cell r="E546">
            <v>39</v>
          </cell>
          <cell r="F546">
            <v>1.368901368901369E-2</v>
          </cell>
          <cell r="G546">
            <v>372</v>
          </cell>
          <cell r="H546">
            <v>0.13057213057213057</v>
          </cell>
          <cell r="I546">
            <v>0.86942786942786943</v>
          </cell>
          <cell r="J546">
            <v>0.95</v>
          </cell>
        </row>
        <row r="547">
          <cell r="A547" t="str">
            <v>Apr-Jun 201115</v>
          </cell>
          <cell r="B547">
            <v>15</v>
          </cell>
          <cell r="C547" t="str">
            <v>Apr-Jun 2011</v>
          </cell>
          <cell r="D547">
            <v>14</v>
          </cell>
          <cell r="E547">
            <v>46</v>
          </cell>
          <cell r="F547">
            <v>1.6146016146016146E-2</v>
          </cell>
          <cell r="G547">
            <v>418</v>
          </cell>
          <cell r="H547">
            <v>0.14671814671814673</v>
          </cell>
          <cell r="I547">
            <v>0.85328185328185324</v>
          </cell>
          <cell r="J547">
            <v>0.95</v>
          </cell>
        </row>
        <row r="548">
          <cell r="A548" t="str">
            <v>Apr-Jun 201116</v>
          </cell>
          <cell r="B548">
            <v>16</v>
          </cell>
          <cell r="C548" t="str">
            <v>Apr-Jun 2011</v>
          </cell>
          <cell r="D548">
            <v>15</v>
          </cell>
          <cell r="E548">
            <v>44</v>
          </cell>
          <cell r="F548">
            <v>1.5444015444015444E-2</v>
          </cell>
          <cell r="G548">
            <v>462</v>
          </cell>
          <cell r="H548">
            <v>0.16216216216216217</v>
          </cell>
          <cell r="I548">
            <v>0.83783783783783783</v>
          </cell>
          <cell r="J548">
            <v>0.95</v>
          </cell>
        </row>
        <row r="549">
          <cell r="A549" t="str">
            <v>Apr-Jun 201117</v>
          </cell>
          <cell r="B549">
            <v>17</v>
          </cell>
          <cell r="C549" t="str">
            <v>Apr-Jun 2011</v>
          </cell>
          <cell r="D549">
            <v>16</v>
          </cell>
          <cell r="E549">
            <v>29</v>
          </cell>
          <cell r="F549">
            <v>1.0179010179010179E-2</v>
          </cell>
          <cell r="G549">
            <v>491</v>
          </cell>
          <cell r="H549">
            <v>0.17234117234117233</v>
          </cell>
          <cell r="I549">
            <v>0.8276588276588277</v>
          </cell>
          <cell r="J549">
            <v>0.95</v>
          </cell>
        </row>
        <row r="550">
          <cell r="A550" t="str">
            <v>Apr-Jun 201118</v>
          </cell>
          <cell r="B550">
            <v>18</v>
          </cell>
          <cell r="C550" t="str">
            <v>Apr-Jun 2011</v>
          </cell>
          <cell r="D550">
            <v>17</v>
          </cell>
          <cell r="E550">
            <v>32</v>
          </cell>
          <cell r="F550">
            <v>1.1232011232011231E-2</v>
          </cell>
          <cell r="G550">
            <v>523</v>
          </cell>
          <cell r="H550">
            <v>0.18357318357318358</v>
          </cell>
          <cell r="I550">
            <v>0.81642681642681647</v>
          </cell>
          <cell r="J550">
            <v>0.95</v>
          </cell>
        </row>
        <row r="551">
          <cell r="A551" t="str">
            <v>Apr-Jun 201119</v>
          </cell>
          <cell r="B551">
            <v>19</v>
          </cell>
          <cell r="C551" t="str">
            <v>Apr-Jun 2011</v>
          </cell>
          <cell r="D551">
            <v>18</v>
          </cell>
          <cell r="E551">
            <v>38</v>
          </cell>
          <cell r="F551">
            <v>1.3338013338013339E-2</v>
          </cell>
          <cell r="G551">
            <v>561</v>
          </cell>
          <cell r="H551">
            <v>0.19691119691119691</v>
          </cell>
          <cell r="I551">
            <v>0.80308880308880304</v>
          </cell>
          <cell r="J551">
            <v>0.95</v>
          </cell>
        </row>
        <row r="552">
          <cell r="A552" t="str">
            <v>Apr-Jun 201120</v>
          </cell>
          <cell r="B552">
            <v>20</v>
          </cell>
          <cell r="C552" t="str">
            <v>Apr-Jun 2011</v>
          </cell>
          <cell r="D552">
            <v>19</v>
          </cell>
          <cell r="E552">
            <v>34</v>
          </cell>
          <cell r="F552">
            <v>1.1934011934011933E-2</v>
          </cell>
          <cell r="G552">
            <v>595</v>
          </cell>
          <cell r="H552">
            <v>0.20884520884520885</v>
          </cell>
          <cell r="I552">
            <v>0.79115479115479115</v>
          </cell>
          <cell r="J552">
            <v>0.95</v>
          </cell>
        </row>
        <row r="553">
          <cell r="A553" t="str">
            <v>Apr-Jun 201121</v>
          </cell>
          <cell r="B553">
            <v>21</v>
          </cell>
          <cell r="C553" t="str">
            <v>Apr-Jun 2011</v>
          </cell>
          <cell r="D553">
            <v>20</v>
          </cell>
          <cell r="E553">
            <v>60</v>
          </cell>
          <cell r="F553">
            <v>2.1060021060021059E-2</v>
          </cell>
          <cell r="G553">
            <v>655</v>
          </cell>
          <cell r="H553">
            <v>0.22990522990522991</v>
          </cell>
          <cell r="I553">
            <v>0.77009477009477012</v>
          </cell>
          <cell r="J553">
            <v>0.95</v>
          </cell>
        </row>
        <row r="554">
          <cell r="A554" t="str">
            <v>Apr-Jun 201122</v>
          </cell>
          <cell r="B554">
            <v>22</v>
          </cell>
          <cell r="C554" t="str">
            <v>Apr-Jun 2011</v>
          </cell>
          <cell r="D554">
            <v>21</v>
          </cell>
          <cell r="E554">
            <v>56</v>
          </cell>
          <cell r="F554">
            <v>1.9656019656019656E-2</v>
          </cell>
          <cell r="G554">
            <v>711</v>
          </cell>
          <cell r="H554">
            <v>0.24956124956124956</v>
          </cell>
          <cell r="I554">
            <v>0.75043875043875041</v>
          </cell>
          <cell r="J554">
            <v>0.95</v>
          </cell>
        </row>
        <row r="555">
          <cell r="A555" t="str">
            <v>Apr-Jun 201123</v>
          </cell>
          <cell r="B555">
            <v>23</v>
          </cell>
          <cell r="C555" t="str">
            <v>Apr-Jun 2011</v>
          </cell>
          <cell r="D555">
            <v>22</v>
          </cell>
          <cell r="E555">
            <v>45</v>
          </cell>
          <cell r="F555">
            <v>1.5795015795015795E-2</v>
          </cell>
          <cell r="G555">
            <v>756</v>
          </cell>
          <cell r="H555">
            <v>0.26535626535626533</v>
          </cell>
          <cell r="I555">
            <v>0.73464373464373467</v>
          </cell>
          <cell r="J555">
            <v>0.95</v>
          </cell>
        </row>
        <row r="556">
          <cell r="A556" t="str">
            <v>Apr-Jun 201124</v>
          </cell>
          <cell r="B556">
            <v>24</v>
          </cell>
          <cell r="C556" t="str">
            <v>Apr-Jun 2011</v>
          </cell>
          <cell r="D556">
            <v>23</v>
          </cell>
          <cell r="E556">
            <v>48</v>
          </cell>
          <cell r="F556">
            <v>1.6848016848016848E-2</v>
          </cell>
          <cell r="G556">
            <v>804</v>
          </cell>
          <cell r="H556">
            <v>0.28220428220428223</v>
          </cell>
          <cell r="I556">
            <v>0.71779571779571771</v>
          </cell>
          <cell r="J556">
            <v>0.95</v>
          </cell>
        </row>
        <row r="557">
          <cell r="A557" t="str">
            <v>Apr-Jun 201125</v>
          </cell>
          <cell r="B557">
            <v>25</v>
          </cell>
          <cell r="C557" t="str">
            <v>Apr-Jun 2011</v>
          </cell>
          <cell r="D557">
            <v>24</v>
          </cell>
          <cell r="E557">
            <v>44</v>
          </cell>
          <cell r="F557">
            <v>1.5444015444015444E-2</v>
          </cell>
          <cell r="G557">
            <v>848</v>
          </cell>
          <cell r="H557">
            <v>0.29764829764829764</v>
          </cell>
          <cell r="I557">
            <v>0.7023517023517023</v>
          </cell>
          <cell r="J557">
            <v>0.95</v>
          </cell>
        </row>
        <row r="558">
          <cell r="A558" t="str">
            <v>Apr-Jun 201126</v>
          </cell>
          <cell r="B558">
            <v>26</v>
          </cell>
          <cell r="C558" t="str">
            <v>Apr-Jun 2011</v>
          </cell>
          <cell r="D558">
            <v>25</v>
          </cell>
          <cell r="E558">
            <v>48</v>
          </cell>
          <cell r="F558">
            <v>1.6848016848016848E-2</v>
          </cell>
          <cell r="G558">
            <v>896</v>
          </cell>
          <cell r="H558">
            <v>0.31449631449631449</v>
          </cell>
          <cell r="I558">
            <v>0.68550368550368557</v>
          </cell>
          <cell r="J558">
            <v>0.95</v>
          </cell>
        </row>
        <row r="559">
          <cell r="A559" t="str">
            <v>Apr-Jun 201127</v>
          </cell>
          <cell r="B559">
            <v>27</v>
          </cell>
          <cell r="C559" t="str">
            <v>Apr-Jun 2011</v>
          </cell>
          <cell r="D559">
            <v>26</v>
          </cell>
          <cell r="E559">
            <v>47</v>
          </cell>
          <cell r="F559">
            <v>1.6497016497016497E-2</v>
          </cell>
          <cell r="G559">
            <v>943</v>
          </cell>
          <cell r="H559">
            <v>0.330993330993331</v>
          </cell>
          <cell r="I559">
            <v>0.66900666900666894</v>
          </cell>
          <cell r="J559">
            <v>0.95</v>
          </cell>
        </row>
        <row r="560">
          <cell r="A560" t="str">
            <v>Apr-Jun 201128</v>
          </cell>
          <cell r="B560">
            <v>28</v>
          </cell>
          <cell r="C560" t="str">
            <v>Apr-Jun 2011</v>
          </cell>
          <cell r="D560">
            <v>27</v>
          </cell>
          <cell r="E560">
            <v>55</v>
          </cell>
          <cell r="F560">
            <v>1.9305019305019305E-2</v>
          </cell>
          <cell r="G560">
            <v>998</v>
          </cell>
          <cell r="H560">
            <v>0.35029835029835033</v>
          </cell>
          <cell r="I560">
            <v>0.64970164970164967</v>
          </cell>
          <cell r="J560">
            <v>0.95</v>
          </cell>
        </row>
        <row r="561">
          <cell r="A561" t="str">
            <v>Apr-Jun 201129</v>
          </cell>
          <cell r="B561">
            <v>29</v>
          </cell>
          <cell r="C561" t="str">
            <v>Apr-Jun 2011</v>
          </cell>
          <cell r="D561">
            <v>28</v>
          </cell>
          <cell r="E561">
            <v>67</v>
          </cell>
          <cell r="F561">
            <v>2.3517023517023516E-2</v>
          </cell>
          <cell r="G561">
            <v>1065</v>
          </cell>
          <cell r="H561">
            <v>0.37381537381537383</v>
          </cell>
          <cell r="I561">
            <v>0.62618462618462623</v>
          </cell>
          <cell r="J561">
            <v>0.95</v>
          </cell>
        </row>
        <row r="562">
          <cell r="A562" t="str">
            <v>Apr-Jun 201130</v>
          </cell>
          <cell r="B562">
            <v>30</v>
          </cell>
          <cell r="C562" t="str">
            <v>Apr-Jun 2011</v>
          </cell>
          <cell r="D562">
            <v>29</v>
          </cell>
          <cell r="E562">
            <v>50</v>
          </cell>
          <cell r="F562">
            <v>1.755001755001755E-2</v>
          </cell>
          <cell r="G562">
            <v>1115</v>
          </cell>
          <cell r="H562">
            <v>0.39136539136539139</v>
          </cell>
          <cell r="I562">
            <v>0.60863460863460861</v>
          </cell>
          <cell r="J562">
            <v>0.95</v>
          </cell>
        </row>
        <row r="563">
          <cell r="A563" t="str">
            <v>Apr-Jun 201131</v>
          </cell>
          <cell r="B563">
            <v>31</v>
          </cell>
          <cell r="C563" t="str">
            <v>Apr-Jun 2011</v>
          </cell>
          <cell r="D563">
            <v>30</v>
          </cell>
          <cell r="E563">
            <v>45</v>
          </cell>
          <cell r="F563">
            <v>1.5795015795015795E-2</v>
          </cell>
          <cell r="G563">
            <v>1160</v>
          </cell>
          <cell r="H563">
            <v>0.40716040716040713</v>
          </cell>
          <cell r="I563">
            <v>0.59283959283959287</v>
          </cell>
          <cell r="J563">
            <v>0.95</v>
          </cell>
        </row>
        <row r="564">
          <cell r="A564" t="str">
            <v>Apr-Jun 201132</v>
          </cell>
          <cell r="B564">
            <v>32</v>
          </cell>
          <cell r="C564" t="str">
            <v>Apr-Jun 2011</v>
          </cell>
          <cell r="D564">
            <v>31</v>
          </cell>
          <cell r="E564">
            <v>47</v>
          </cell>
          <cell r="F564">
            <v>1.6497016497016497E-2</v>
          </cell>
          <cell r="G564">
            <v>1207</v>
          </cell>
          <cell r="H564">
            <v>0.42365742365742365</v>
          </cell>
          <cell r="I564">
            <v>0.57634257634257635</v>
          </cell>
          <cell r="J564">
            <v>0.95</v>
          </cell>
        </row>
        <row r="565">
          <cell r="A565" t="str">
            <v>Apr-Jun 201133</v>
          </cell>
          <cell r="B565">
            <v>33</v>
          </cell>
          <cell r="C565" t="str">
            <v>Apr-Jun 2011</v>
          </cell>
          <cell r="D565">
            <v>32</v>
          </cell>
          <cell r="E565">
            <v>46</v>
          </cell>
          <cell r="F565">
            <v>1.6146016146016146E-2</v>
          </cell>
          <cell r="G565">
            <v>1253</v>
          </cell>
          <cell r="H565">
            <v>0.43980343980343978</v>
          </cell>
          <cell r="I565">
            <v>0.56019656019656017</v>
          </cell>
          <cell r="J565">
            <v>0.95</v>
          </cell>
        </row>
        <row r="566">
          <cell r="A566" t="str">
            <v>Apr-Jun 201134</v>
          </cell>
          <cell r="B566">
            <v>34</v>
          </cell>
          <cell r="C566" t="str">
            <v>Apr-Jun 2011</v>
          </cell>
          <cell r="D566">
            <v>33</v>
          </cell>
          <cell r="E566">
            <v>54</v>
          </cell>
          <cell r="F566">
            <v>1.8954018954018954E-2</v>
          </cell>
          <cell r="G566">
            <v>1307</v>
          </cell>
          <cell r="H566">
            <v>0.45875745875745877</v>
          </cell>
          <cell r="I566">
            <v>0.54124254124254123</v>
          </cell>
          <cell r="J566">
            <v>0.95</v>
          </cell>
        </row>
        <row r="567">
          <cell r="A567" t="str">
            <v>Apr-Jun 201135</v>
          </cell>
          <cell r="B567">
            <v>35</v>
          </cell>
          <cell r="C567" t="str">
            <v>Apr-Jun 2011</v>
          </cell>
          <cell r="D567">
            <v>34</v>
          </cell>
          <cell r="E567">
            <v>58</v>
          </cell>
          <cell r="F567">
            <v>2.0358020358020357E-2</v>
          </cell>
          <cell r="G567">
            <v>1365</v>
          </cell>
          <cell r="H567">
            <v>0.47911547911547914</v>
          </cell>
          <cell r="I567">
            <v>0.52088452088452086</v>
          </cell>
          <cell r="J567">
            <v>0.95</v>
          </cell>
        </row>
        <row r="568">
          <cell r="A568" t="str">
            <v>Apr-Jun 201136</v>
          </cell>
          <cell r="B568">
            <v>36</v>
          </cell>
          <cell r="C568" t="str">
            <v>Apr-Jun 2011</v>
          </cell>
          <cell r="D568">
            <v>35</v>
          </cell>
          <cell r="E568">
            <v>62</v>
          </cell>
          <cell r="F568">
            <v>2.1762021762021761E-2</v>
          </cell>
          <cell r="G568">
            <v>1427</v>
          </cell>
          <cell r="H568">
            <v>0.50087750087750083</v>
          </cell>
          <cell r="I568">
            <v>0.49912249912249917</v>
          </cell>
          <cell r="J568">
            <v>0.95</v>
          </cell>
        </row>
        <row r="569">
          <cell r="A569" t="str">
            <v>Apr-Jun 201137</v>
          </cell>
          <cell r="B569">
            <v>37</v>
          </cell>
          <cell r="C569" t="str">
            <v>Apr-Jun 2011</v>
          </cell>
          <cell r="D569">
            <v>36</v>
          </cell>
          <cell r="E569">
            <v>55</v>
          </cell>
          <cell r="F569">
            <v>1.9305019305019305E-2</v>
          </cell>
          <cell r="G569">
            <v>1482</v>
          </cell>
          <cell r="H569">
            <v>0.5201825201825202</v>
          </cell>
          <cell r="I569">
            <v>0.4798174798174798</v>
          </cell>
          <cell r="J569">
            <v>0.95</v>
          </cell>
        </row>
        <row r="570">
          <cell r="A570" t="str">
            <v>Apr-Jun 201138</v>
          </cell>
          <cell r="B570">
            <v>38</v>
          </cell>
          <cell r="C570" t="str">
            <v>Apr-Jun 2011</v>
          </cell>
          <cell r="D570">
            <v>37</v>
          </cell>
          <cell r="E570">
            <v>58</v>
          </cell>
          <cell r="F570">
            <v>2.0358020358020357E-2</v>
          </cell>
          <cell r="G570">
            <v>1540</v>
          </cell>
          <cell r="H570">
            <v>0.54054054054054057</v>
          </cell>
          <cell r="I570">
            <v>0.45945945945945943</v>
          </cell>
          <cell r="J570">
            <v>0.95</v>
          </cell>
        </row>
        <row r="571">
          <cell r="A571" t="str">
            <v>Apr-Jun 201139</v>
          </cell>
          <cell r="B571">
            <v>39</v>
          </cell>
          <cell r="C571" t="str">
            <v>Apr-Jun 2011</v>
          </cell>
          <cell r="D571">
            <v>38</v>
          </cell>
          <cell r="E571">
            <v>47</v>
          </cell>
          <cell r="F571">
            <v>1.6497016497016497E-2</v>
          </cell>
          <cell r="G571">
            <v>1587</v>
          </cell>
          <cell r="H571">
            <v>0.55703755703755709</v>
          </cell>
          <cell r="I571">
            <v>0.44296244296244291</v>
          </cell>
          <cell r="J571">
            <v>0.95</v>
          </cell>
        </row>
        <row r="572">
          <cell r="A572" t="str">
            <v>Apr-Jun 201140</v>
          </cell>
          <cell r="B572">
            <v>40</v>
          </cell>
          <cell r="C572" t="str">
            <v>Apr-Jun 2011</v>
          </cell>
          <cell r="D572">
            <v>39</v>
          </cell>
          <cell r="E572">
            <v>35</v>
          </cell>
          <cell r="F572">
            <v>1.2285012285012284E-2</v>
          </cell>
          <cell r="G572">
            <v>1622</v>
          </cell>
          <cell r="H572">
            <v>0.56932256932256931</v>
          </cell>
          <cell r="I572">
            <v>0.43067743067743069</v>
          </cell>
          <cell r="J572">
            <v>0.95</v>
          </cell>
        </row>
        <row r="573">
          <cell r="A573" t="str">
            <v>Apr-Jun 201141</v>
          </cell>
          <cell r="B573">
            <v>41</v>
          </cell>
          <cell r="C573" t="str">
            <v>Apr-Jun 2011</v>
          </cell>
          <cell r="D573">
            <v>40</v>
          </cell>
          <cell r="E573">
            <v>41</v>
          </cell>
          <cell r="F573">
            <v>1.4391014391014392E-2</v>
          </cell>
          <cell r="G573">
            <v>1663</v>
          </cell>
          <cell r="H573">
            <v>0.58371358371358373</v>
          </cell>
          <cell r="I573">
            <v>0.41628641628641627</v>
          </cell>
          <cell r="J573">
            <v>0.95</v>
          </cell>
        </row>
        <row r="574">
          <cell r="A574" t="str">
            <v>Apr-Jun 201142</v>
          </cell>
          <cell r="B574">
            <v>42</v>
          </cell>
          <cell r="C574" t="str">
            <v>Apr-Jun 2011</v>
          </cell>
          <cell r="D574">
            <v>41</v>
          </cell>
          <cell r="E574">
            <v>49</v>
          </cell>
          <cell r="F574">
            <v>1.7199017199017199E-2</v>
          </cell>
          <cell r="G574">
            <v>1712</v>
          </cell>
          <cell r="H574">
            <v>0.6009126009126009</v>
          </cell>
          <cell r="I574">
            <v>0.3990873990873991</v>
          </cell>
          <cell r="J574">
            <v>0.95</v>
          </cell>
        </row>
        <row r="575">
          <cell r="A575" t="str">
            <v>Apr-Jun 201143</v>
          </cell>
          <cell r="B575">
            <v>43</v>
          </cell>
          <cell r="C575" t="str">
            <v>Apr-Jun 2011</v>
          </cell>
          <cell r="D575">
            <v>42</v>
          </cell>
          <cell r="E575">
            <v>72</v>
          </cell>
          <cell r="F575">
            <v>2.527202527202527E-2</v>
          </cell>
          <cell r="G575">
            <v>1784</v>
          </cell>
          <cell r="H575">
            <v>0.62618462618462623</v>
          </cell>
          <cell r="I575">
            <v>0.37381537381537377</v>
          </cell>
          <cell r="J575">
            <v>0.95</v>
          </cell>
        </row>
        <row r="576">
          <cell r="A576" t="str">
            <v>Apr-Jun 201144</v>
          </cell>
          <cell r="B576">
            <v>44</v>
          </cell>
          <cell r="C576" t="str">
            <v>Apr-Jun 2011</v>
          </cell>
          <cell r="D576">
            <v>43</v>
          </cell>
          <cell r="E576">
            <v>60</v>
          </cell>
          <cell r="F576">
            <v>2.1060021060021059E-2</v>
          </cell>
          <cell r="G576">
            <v>1844</v>
          </cell>
          <cell r="H576">
            <v>0.64724464724464725</v>
          </cell>
          <cell r="I576">
            <v>0.35275535275535275</v>
          </cell>
          <cell r="J576">
            <v>0.95</v>
          </cell>
        </row>
        <row r="577">
          <cell r="A577" t="str">
            <v>Apr-Jun 201145</v>
          </cell>
          <cell r="B577">
            <v>45</v>
          </cell>
          <cell r="C577" t="str">
            <v>Apr-Jun 2011</v>
          </cell>
          <cell r="D577">
            <v>44</v>
          </cell>
          <cell r="E577">
            <v>55</v>
          </cell>
          <cell r="F577">
            <v>1.9305019305019305E-2</v>
          </cell>
          <cell r="G577">
            <v>1899</v>
          </cell>
          <cell r="H577">
            <v>0.66654966654966652</v>
          </cell>
          <cell r="I577">
            <v>0.33345033345033348</v>
          </cell>
          <cell r="J577">
            <v>0.95</v>
          </cell>
        </row>
        <row r="578">
          <cell r="A578" t="str">
            <v>Apr-Jun 201146</v>
          </cell>
          <cell r="B578">
            <v>46</v>
          </cell>
          <cell r="C578" t="str">
            <v>Apr-Jun 2011</v>
          </cell>
          <cell r="D578">
            <v>45</v>
          </cell>
          <cell r="E578">
            <v>34</v>
          </cell>
          <cell r="F578">
            <v>1.1934011934011933E-2</v>
          </cell>
          <cell r="G578">
            <v>1933</v>
          </cell>
          <cell r="H578">
            <v>0.67848367848367852</v>
          </cell>
          <cell r="I578">
            <v>0.32151632151632148</v>
          </cell>
          <cell r="J578">
            <v>0.95</v>
          </cell>
        </row>
        <row r="579">
          <cell r="A579" t="str">
            <v>Apr-Jun 201147</v>
          </cell>
          <cell r="B579">
            <v>47</v>
          </cell>
          <cell r="C579" t="str">
            <v>Apr-Jun 2011</v>
          </cell>
          <cell r="D579">
            <v>46</v>
          </cell>
          <cell r="E579">
            <v>31</v>
          </cell>
          <cell r="F579">
            <v>1.0881010881010881E-2</v>
          </cell>
          <cell r="G579">
            <v>1964</v>
          </cell>
          <cell r="H579">
            <v>0.68936468936468931</v>
          </cell>
          <cell r="I579">
            <v>0.31063531063531069</v>
          </cell>
          <cell r="J579">
            <v>0.95</v>
          </cell>
        </row>
        <row r="580">
          <cell r="A580" t="str">
            <v>Apr-Jun 201148</v>
          </cell>
          <cell r="B580">
            <v>48</v>
          </cell>
          <cell r="C580" t="str">
            <v>Apr-Jun 2011</v>
          </cell>
          <cell r="D580">
            <v>47</v>
          </cell>
          <cell r="E580">
            <v>48</v>
          </cell>
          <cell r="F580">
            <v>1.6848016848016848E-2</v>
          </cell>
          <cell r="G580">
            <v>2012</v>
          </cell>
          <cell r="H580">
            <v>0.70621270621270626</v>
          </cell>
          <cell r="I580">
            <v>0.29378729378729374</v>
          </cell>
          <cell r="J580">
            <v>0.95</v>
          </cell>
        </row>
        <row r="581">
          <cell r="A581" t="str">
            <v>Apr-Jun 201149</v>
          </cell>
          <cell r="B581">
            <v>49</v>
          </cell>
          <cell r="C581" t="str">
            <v>Apr-Jun 2011</v>
          </cell>
          <cell r="D581">
            <v>48</v>
          </cell>
          <cell r="E581">
            <v>68</v>
          </cell>
          <cell r="F581">
            <v>2.3868023868023867E-2</v>
          </cell>
          <cell r="G581">
            <v>2080</v>
          </cell>
          <cell r="H581">
            <v>0.73008073008073004</v>
          </cell>
          <cell r="I581">
            <v>0.26991926991926996</v>
          </cell>
          <cell r="J581">
            <v>0.95</v>
          </cell>
        </row>
        <row r="582">
          <cell r="A582" t="str">
            <v>Apr-Jun 201150</v>
          </cell>
          <cell r="B582">
            <v>50</v>
          </cell>
          <cell r="C582" t="str">
            <v>Apr-Jun 2011</v>
          </cell>
          <cell r="D582">
            <v>49</v>
          </cell>
          <cell r="E582">
            <v>70</v>
          </cell>
          <cell r="F582">
            <v>2.4570024570024569E-2</v>
          </cell>
          <cell r="G582">
            <v>2150</v>
          </cell>
          <cell r="H582">
            <v>0.7546507546507546</v>
          </cell>
          <cell r="I582">
            <v>0.2453492453492454</v>
          </cell>
          <cell r="J582">
            <v>0.95</v>
          </cell>
        </row>
        <row r="583">
          <cell r="A583" t="str">
            <v>Apr-Jun 201151</v>
          </cell>
          <cell r="B583">
            <v>51</v>
          </cell>
          <cell r="C583" t="str">
            <v>Apr-Jun 2011</v>
          </cell>
          <cell r="D583">
            <v>50</v>
          </cell>
          <cell r="E583">
            <v>46</v>
          </cell>
          <cell r="F583">
            <v>1.6146016146016146E-2</v>
          </cell>
          <cell r="G583">
            <v>2196</v>
          </cell>
          <cell r="H583">
            <v>0.77079677079677078</v>
          </cell>
          <cell r="I583">
            <v>0.22920322920322922</v>
          </cell>
          <cell r="J583">
            <v>0.95</v>
          </cell>
        </row>
        <row r="584">
          <cell r="A584" t="str">
            <v>Apr-Jun 201152</v>
          </cell>
          <cell r="B584">
            <v>52</v>
          </cell>
          <cell r="C584" t="str">
            <v>Apr-Jun 2011</v>
          </cell>
          <cell r="D584">
            <v>51</v>
          </cell>
          <cell r="E584">
            <v>40</v>
          </cell>
          <cell r="F584">
            <v>1.4040014040014041E-2</v>
          </cell>
          <cell r="G584">
            <v>2236</v>
          </cell>
          <cell r="H584">
            <v>0.78483678483678487</v>
          </cell>
          <cell r="I584">
            <v>0.21516321516321513</v>
          </cell>
          <cell r="J584">
            <v>0.95</v>
          </cell>
        </row>
        <row r="585">
          <cell r="A585" t="str">
            <v>Apr-Jun 201153</v>
          </cell>
          <cell r="B585">
            <v>53</v>
          </cell>
          <cell r="C585" t="str">
            <v>Apr-Jun 2011</v>
          </cell>
          <cell r="D585">
            <v>52</v>
          </cell>
          <cell r="E585">
            <v>40</v>
          </cell>
          <cell r="F585">
            <v>1.4040014040014041E-2</v>
          </cell>
          <cell r="G585">
            <v>2276</v>
          </cell>
          <cell r="H585">
            <v>0.79887679887679885</v>
          </cell>
          <cell r="I585">
            <v>0.20112320112320115</v>
          </cell>
          <cell r="J585">
            <v>0.95</v>
          </cell>
        </row>
        <row r="586">
          <cell r="A586" t="str">
            <v>Apr-Jun 201154</v>
          </cell>
          <cell r="B586">
            <v>54</v>
          </cell>
          <cell r="C586" t="str">
            <v>Apr-Jun 2011</v>
          </cell>
          <cell r="D586">
            <v>53</v>
          </cell>
          <cell r="E586">
            <v>33</v>
          </cell>
          <cell r="F586">
            <v>1.1583011583011582E-2</v>
          </cell>
          <cell r="G586">
            <v>2309</v>
          </cell>
          <cell r="H586">
            <v>0.81045981045981041</v>
          </cell>
          <cell r="I586">
            <v>0.18954018954018959</v>
          </cell>
          <cell r="J586">
            <v>0.95</v>
          </cell>
        </row>
        <row r="587">
          <cell r="A587" t="str">
            <v>Apr-Jun 201155</v>
          </cell>
          <cell r="B587">
            <v>55</v>
          </cell>
          <cell r="C587" t="str">
            <v>Apr-Jun 2011</v>
          </cell>
          <cell r="D587">
            <v>54</v>
          </cell>
          <cell r="E587">
            <v>37</v>
          </cell>
          <cell r="F587">
            <v>1.2987012987012988E-2</v>
          </cell>
          <cell r="G587">
            <v>2346</v>
          </cell>
          <cell r="H587">
            <v>0.82344682344682341</v>
          </cell>
          <cell r="I587">
            <v>0.17655317655317659</v>
          </cell>
          <cell r="J587">
            <v>0.95</v>
          </cell>
        </row>
        <row r="588">
          <cell r="A588" t="str">
            <v>Apr-Jun 201156</v>
          </cell>
          <cell r="B588">
            <v>56</v>
          </cell>
          <cell r="C588" t="str">
            <v>Apr-Jun 2011</v>
          </cell>
          <cell r="D588">
            <v>55</v>
          </cell>
          <cell r="E588">
            <v>52</v>
          </cell>
          <cell r="F588">
            <v>1.8252018252018252E-2</v>
          </cell>
          <cell r="G588">
            <v>2398</v>
          </cell>
          <cell r="H588">
            <v>0.84169884169884168</v>
          </cell>
          <cell r="I588">
            <v>0.15830115830115832</v>
          </cell>
          <cell r="J588">
            <v>0.95</v>
          </cell>
        </row>
        <row r="589">
          <cell r="A589" t="str">
            <v>Apr-Jun 201157</v>
          </cell>
          <cell r="B589">
            <v>57</v>
          </cell>
          <cell r="C589" t="str">
            <v>Apr-Jun 2011</v>
          </cell>
          <cell r="D589">
            <v>56</v>
          </cell>
          <cell r="E589">
            <v>64</v>
          </cell>
          <cell r="F589">
            <v>2.2464022464022463E-2</v>
          </cell>
          <cell r="G589">
            <v>2462</v>
          </cell>
          <cell r="H589">
            <v>0.86416286416286414</v>
          </cell>
          <cell r="I589">
            <v>0.13583713583713586</v>
          </cell>
          <cell r="J589">
            <v>0.95</v>
          </cell>
        </row>
        <row r="590">
          <cell r="A590" t="str">
            <v>Apr-Jun 201158</v>
          </cell>
          <cell r="B590">
            <v>58</v>
          </cell>
          <cell r="C590" t="str">
            <v>Apr-Jun 2011</v>
          </cell>
          <cell r="D590">
            <v>57</v>
          </cell>
          <cell r="E590">
            <v>46</v>
          </cell>
          <cell r="F590">
            <v>1.6146016146016146E-2</v>
          </cell>
          <cell r="G590">
            <v>2508</v>
          </cell>
          <cell r="H590">
            <v>0.88030888030888033</v>
          </cell>
          <cell r="I590">
            <v>0.11969111969111967</v>
          </cell>
          <cell r="J590">
            <v>0.95</v>
          </cell>
        </row>
        <row r="591">
          <cell r="A591" t="str">
            <v>Apr-Jun 201159</v>
          </cell>
          <cell r="B591">
            <v>59</v>
          </cell>
          <cell r="C591" t="str">
            <v>Apr-Jun 2011</v>
          </cell>
          <cell r="D591">
            <v>58</v>
          </cell>
          <cell r="E591">
            <v>42</v>
          </cell>
          <cell r="F591">
            <v>1.4742014742014743E-2</v>
          </cell>
          <cell r="G591">
            <v>2550</v>
          </cell>
          <cell r="H591">
            <v>0.89505089505089508</v>
          </cell>
          <cell r="I591">
            <v>0.10494910494910492</v>
          </cell>
          <cell r="J591">
            <v>0.95</v>
          </cell>
        </row>
        <row r="592">
          <cell r="A592" t="str">
            <v>Apr-Jun 201160</v>
          </cell>
          <cell r="B592">
            <v>60</v>
          </cell>
          <cell r="C592" t="str">
            <v>Apr-Jun 2011</v>
          </cell>
          <cell r="D592">
            <v>59</v>
          </cell>
          <cell r="E592">
            <v>43</v>
          </cell>
          <cell r="F592">
            <v>1.5093015093015093E-2</v>
          </cell>
          <cell r="G592">
            <v>2593</v>
          </cell>
          <cell r="H592">
            <v>0.91014391014391016</v>
          </cell>
          <cell r="I592">
            <v>8.9856089856089838E-2</v>
          </cell>
          <cell r="J592">
            <v>0.95</v>
          </cell>
        </row>
        <row r="593">
          <cell r="A593" t="str">
            <v>Apr-Jun 201161</v>
          </cell>
          <cell r="B593">
            <v>61</v>
          </cell>
          <cell r="C593" t="str">
            <v>Apr-Jun 2011</v>
          </cell>
          <cell r="D593">
            <v>60</v>
          </cell>
          <cell r="E593">
            <v>39</v>
          </cell>
          <cell r="F593">
            <v>1.368901368901369E-2</v>
          </cell>
          <cell r="G593">
            <v>2632</v>
          </cell>
          <cell r="H593">
            <v>0.92383292383292381</v>
          </cell>
          <cell r="I593">
            <v>7.6167076167076186E-2</v>
          </cell>
          <cell r="J593">
            <v>0.95</v>
          </cell>
        </row>
        <row r="594">
          <cell r="A594" t="str">
            <v>Apr-Jun 201162</v>
          </cell>
          <cell r="B594">
            <v>62</v>
          </cell>
          <cell r="C594" t="str">
            <v>Apr-Jun 2011</v>
          </cell>
          <cell r="D594">
            <v>61</v>
          </cell>
          <cell r="E594">
            <v>30</v>
          </cell>
          <cell r="F594">
            <v>1.053001053001053E-2</v>
          </cell>
          <cell r="G594">
            <v>2662</v>
          </cell>
          <cell r="H594">
            <v>0.93436293436293438</v>
          </cell>
          <cell r="I594">
            <v>6.5637065637065617E-2</v>
          </cell>
          <cell r="J594">
            <v>0.95</v>
          </cell>
        </row>
        <row r="595">
          <cell r="A595" t="str">
            <v>Apr-Jun 201163</v>
          </cell>
          <cell r="B595">
            <v>63</v>
          </cell>
          <cell r="C595" t="str">
            <v>Apr-Jun 2011</v>
          </cell>
          <cell r="D595">
            <v>62</v>
          </cell>
          <cell r="E595">
            <v>62</v>
          </cell>
          <cell r="F595">
            <v>2.1762021762021761E-2</v>
          </cell>
          <cell r="G595">
            <v>2724</v>
          </cell>
          <cell r="H595">
            <v>0.95612495612495607</v>
          </cell>
          <cell r="I595">
            <v>4.3875043875043929E-2</v>
          </cell>
          <cell r="J595">
            <v>0.95</v>
          </cell>
        </row>
        <row r="596">
          <cell r="A596" t="str">
            <v>Apr-Jun 201164</v>
          </cell>
          <cell r="B596">
            <v>64</v>
          </cell>
          <cell r="C596" t="str">
            <v>Apr-Jun 2011</v>
          </cell>
          <cell r="D596">
            <v>63</v>
          </cell>
          <cell r="E596">
            <v>4</v>
          </cell>
          <cell r="F596">
            <v>1.4040014040014039E-3</v>
          </cell>
          <cell r="G596">
            <v>2728</v>
          </cell>
          <cell r="H596">
            <v>0.9575289575289575</v>
          </cell>
          <cell r="I596">
            <v>4.2471042471042497E-2</v>
          </cell>
          <cell r="J596">
            <v>0.95</v>
          </cell>
        </row>
        <row r="597">
          <cell r="A597" t="str">
            <v>Apr-Jun 201165</v>
          </cell>
          <cell r="B597">
            <v>65</v>
          </cell>
          <cell r="C597" t="str">
            <v>Apr-Jun 2011</v>
          </cell>
          <cell r="D597">
            <v>64</v>
          </cell>
          <cell r="E597">
            <v>3</v>
          </cell>
          <cell r="F597">
            <v>1.053001053001053E-3</v>
          </cell>
          <cell r="G597">
            <v>2731</v>
          </cell>
          <cell r="H597">
            <v>0.9585819585819586</v>
          </cell>
          <cell r="I597">
            <v>4.1418041418041396E-2</v>
          </cell>
          <cell r="J597">
            <v>0.95</v>
          </cell>
        </row>
        <row r="598">
          <cell r="A598" t="str">
            <v>Apr-Jun 201166</v>
          </cell>
          <cell r="B598">
            <v>66</v>
          </cell>
          <cell r="C598" t="str">
            <v>Apr-Jun 2011</v>
          </cell>
          <cell r="D598">
            <v>65</v>
          </cell>
          <cell r="E598">
            <v>1</v>
          </cell>
          <cell r="F598">
            <v>3.5100035100035098E-4</v>
          </cell>
          <cell r="G598">
            <v>2732</v>
          </cell>
          <cell r="H598">
            <v>0.95893295893295893</v>
          </cell>
          <cell r="I598">
            <v>4.1067041067041066E-2</v>
          </cell>
          <cell r="J598">
            <v>0.95</v>
          </cell>
        </row>
        <row r="599">
          <cell r="A599" t="str">
            <v>Apr-Jun 201167</v>
          </cell>
          <cell r="B599">
            <v>67</v>
          </cell>
          <cell r="C599" t="str">
            <v>Apr-Jun 2011</v>
          </cell>
          <cell r="D599">
            <v>66</v>
          </cell>
          <cell r="E599">
            <v>3</v>
          </cell>
          <cell r="F599">
            <v>1.053001053001053E-3</v>
          </cell>
          <cell r="G599">
            <v>2735</v>
          </cell>
          <cell r="H599">
            <v>0.95998595998596004</v>
          </cell>
          <cell r="I599">
            <v>4.0014040014039964E-2</v>
          </cell>
          <cell r="J599">
            <v>0.95</v>
          </cell>
        </row>
        <row r="600">
          <cell r="A600" t="str">
            <v>Apr-Jun 201168</v>
          </cell>
          <cell r="B600">
            <v>68</v>
          </cell>
          <cell r="C600" t="str">
            <v>Apr-Jun 2011</v>
          </cell>
          <cell r="D600">
            <v>67</v>
          </cell>
          <cell r="E600">
            <v>4</v>
          </cell>
          <cell r="F600">
            <v>1.4040014040014039E-3</v>
          </cell>
          <cell r="G600">
            <v>2739</v>
          </cell>
          <cell r="H600">
            <v>0.96138996138996136</v>
          </cell>
          <cell r="I600">
            <v>3.8610038610038644E-2</v>
          </cell>
          <cell r="J600">
            <v>0.95</v>
          </cell>
        </row>
        <row r="601">
          <cell r="A601" t="str">
            <v>Apr-Jun 201169</v>
          </cell>
          <cell r="B601">
            <v>69</v>
          </cell>
          <cell r="C601" t="str">
            <v>Apr-Jun 2011</v>
          </cell>
          <cell r="D601">
            <v>68</v>
          </cell>
          <cell r="E601">
            <v>5</v>
          </cell>
          <cell r="F601">
            <v>1.7550017550017551E-3</v>
          </cell>
          <cell r="G601">
            <v>2744</v>
          </cell>
          <cell r="H601">
            <v>0.96314496314496312</v>
          </cell>
          <cell r="I601">
            <v>3.6855036855036882E-2</v>
          </cell>
          <cell r="J601">
            <v>0.95</v>
          </cell>
        </row>
        <row r="602">
          <cell r="A602" t="str">
            <v>Apr-Jun 201170</v>
          </cell>
          <cell r="B602">
            <v>70</v>
          </cell>
          <cell r="C602" t="str">
            <v>Apr-Jun 2011</v>
          </cell>
          <cell r="D602">
            <v>69</v>
          </cell>
          <cell r="E602">
            <v>4</v>
          </cell>
          <cell r="F602">
            <v>1.4040014040014039E-3</v>
          </cell>
          <cell r="G602">
            <v>2748</v>
          </cell>
          <cell r="H602">
            <v>0.96454896454896455</v>
          </cell>
          <cell r="I602">
            <v>3.5451035451035451E-2</v>
          </cell>
          <cell r="J602">
            <v>0.95</v>
          </cell>
        </row>
        <row r="603">
          <cell r="A603" t="str">
            <v>Apr-Jun 201171</v>
          </cell>
          <cell r="B603">
            <v>71</v>
          </cell>
          <cell r="C603" t="str">
            <v>Apr-Jun 2011</v>
          </cell>
          <cell r="D603">
            <v>70</v>
          </cell>
          <cell r="E603">
            <v>4</v>
          </cell>
          <cell r="F603">
            <v>1.4040014040014039E-3</v>
          </cell>
          <cell r="G603">
            <v>2752</v>
          </cell>
          <cell r="H603">
            <v>0.96595296595296598</v>
          </cell>
          <cell r="I603">
            <v>3.4047034047034019E-2</v>
          </cell>
          <cell r="J603">
            <v>0.95</v>
          </cell>
        </row>
        <row r="604">
          <cell r="A604" t="str">
            <v>Apr-Jun 201172</v>
          </cell>
          <cell r="B604">
            <v>72</v>
          </cell>
          <cell r="C604" t="str">
            <v>Apr-Jun 2011</v>
          </cell>
          <cell r="D604">
            <v>71</v>
          </cell>
          <cell r="E604">
            <v>5</v>
          </cell>
          <cell r="F604">
            <v>1.7550017550017551E-3</v>
          </cell>
          <cell r="G604">
            <v>2757</v>
          </cell>
          <cell r="H604">
            <v>0.96770796770796774</v>
          </cell>
          <cell r="I604">
            <v>3.2292032292032258E-2</v>
          </cell>
          <cell r="J604">
            <v>0.95</v>
          </cell>
        </row>
        <row r="605">
          <cell r="A605" t="str">
            <v>Apr-Jun 201173</v>
          </cell>
          <cell r="B605">
            <v>73</v>
          </cell>
          <cell r="C605" t="str">
            <v>Apr-Jun 2011</v>
          </cell>
          <cell r="D605">
            <v>72</v>
          </cell>
          <cell r="E605">
            <v>3</v>
          </cell>
          <cell r="F605">
            <v>1.053001053001053E-3</v>
          </cell>
          <cell r="G605">
            <v>2760</v>
          </cell>
          <cell r="H605">
            <v>0.96876096876096873</v>
          </cell>
          <cell r="I605">
            <v>3.1239031239031267E-2</v>
          </cell>
          <cell r="J605">
            <v>0.95</v>
          </cell>
        </row>
        <row r="606">
          <cell r="A606" t="str">
            <v>Apr-Jun 201174</v>
          </cell>
          <cell r="B606">
            <v>74</v>
          </cell>
          <cell r="C606" t="str">
            <v>Apr-Jun 2011</v>
          </cell>
          <cell r="D606">
            <v>73</v>
          </cell>
          <cell r="E606">
            <v>1</v>
          </cell>
          <cell r="F606">
            <v>3.5100035100035098E-4</v>
          </cell>
          <cell r="G606">
            <v>2761</v>
          </cell>
          <cell r="H606">
            <v>0.96911196911196906</v>
          </cell>
          <cell r="I606">
            <v>3.0888030888030937E-2</v>
          </cell>
          <cell r="J606">
            <v>0.95</v>
          </cell>
        </row>
        <row r="607">
          <cell r="A607" t="str">
            <v>Apr-Jun 201175</v>
          </cell>
          <cell r="B607">
            <v>75</v>
          </cell>
          <cell r="C607" t="str">
            <v>Apr-Jun 2011</v>
          </cell>
          <cell r="D607">
            <v>74</v>
          </cell>
          <cell r="E607">
            <v>8</v>
          </cell>
          <cell r="F607">
            <v>2.8080028080028079E-3</v>
          </cell>
          <cell r="G607">
            <v>2769</v>
          </cell>
          <cell r="H607">
            <v>0.97191997191997193</v>
          </cell>
          <cell r="I607">
            <v>2.8080028080028074E-2</v>
          </cell>
          <cell r="J607">
            <v>0.95</v>
          </cell>
        </row>
        <row r="608">
          <cell r="A608" t="str">
            <v>Apr-Jun 201176</v>
          </cell>
          <cell r="B608">
            <v>76</v>
          </cell>
          <cell r="C608" t="str">
            <v>Apr-Jun 2011</v>
          </cell>
          <cell r="D608">
            <v>75</v>
          </cell>
          <cell r="E608">
            <v>4</v>
          </cell>
          <cell r="F608">
            <v>1.4040014040014039E-3</v>
          </cell>
          <cell r="G608">
            <v>2773</v>
          </cell>
          <cell r="H608">
            <v>0.97332397332397336</v>
          </cell>
          <cell r="I608">
            <v>2.6676026676026643E-2</v>
          </cell>
          <cell r="J608">
            <v>0.95</v>
          </cell>
        </row>
        <row r="609">
          <cell r="A609" t="str">
            <v>Apr-Jun 201177</v>
          </cell>
          <cell r="B609">
            <v>77</v>
          </cell>
          <cell r="C609" t="str">
            <v>Apr-Jun 2011</v>
          </cell>
          <cell r="D609">
            <v>76</v>
          </cell>
          <cell r="E609">
            <v>4</v>
          </cell>
          <cell r="F609">
            <v>1.4040014040014039E-3</v>
          </cell>
          <cell r="G609">
            <v>2777</v>
          </cell>
          <cell r="H609">
            <v>0.97472797472797468</v>
          </cell>
          <cell r="I609">
            <v>2.5272025272025322E-2</v>
          </cell>
          <cell r="J609">
            <v>0.95</v>
          </cell>
        </row>
        <row r="610">
          <cell r="A610" t="str">
            <v>Apr-Jun 201178</v>
          </cell>
          <cell r="B610">
            <v>78</v>
          </cell>
          <cell r="C610" t="str">
            <v>Apr-Jun 2011</v>
          </cell>
          <cell r="D610">
            <v>77</v>
          </cell>
          <cell r="E610">
            <v>1</v>
          </cell>
          <cell r="F610">
            <v>3.5100035100035098E-4</v>
          </cell>
          <cell r="G610">
            <v>2778</v>
          </cell>
          <cell r="H610">
            <v>0.97507897507897512</v>
          </cell>
          <cell r="I610">
            <v>2.4921024921024881E-2</v>
          </cell>
          <cell r="J610">
            <v>0.95</v>
          </cell>
        </row>
        <row r="611">
          <cell r="A611" t="str">
            <v>Apr-Jun 201179</v>
          </cell>
          <cell r="B611">
            <v>79</v>
          </cell>
          <cell r="C611" t="str">
            <v>Apr-Jun 2011</v>
          </cell>
          <cell r="D611">
            <v>78</v>
          </cell>
          <cell r="E611">
            <v>3</v>
          </cell>
          <cell r="F611">
            <v>1.053001053001053E-3</v>
          </cell>
          <cell r="G611">
            <v>2781</v>
          </cell>
          <cell r="H611">
            <v>0.97613197613197611</v>
          </cell>
          <cell r="I611">
            <v>2.3868023868023891E-2</v>
          </cell>
          <cell r="J611">
            <v>0.95</v>
          </cell>
        </row>
        <row r="612">
          <cell r="A612" t="str">
            <v>Apr-Jun 201180</v>
          </cell>
          <cell r="B612">
            <v>80</v>
          </cell>
          <cell r="C612" t="str">
            <v>Apr-Jun 2011</v>
          </cell>
          <cell r="D612">
            <v>79</v>
          </cell>
          <cell r="E612">
            <v>4</v>
          </cell>
          <cell r="F612">
            <v>1.4040014040014039E-3</v>
          </cell>
          <cell r="G612">
            <v>2785</v>
          </cell>
          <cell r="H612">
            <v>0.97753597753597754</v>
          </cell>
          <cell r="I612">
            <v>2.246402246402246E-2</v>
          </cell>
          <cell r="J612">
            <v>0.95</v>
          </cell>
        </row>
        <row r="613">
          <cell r="A613" t="str">
            <v>Apr-Jun 201181</v>
          </cell>
          <cell r="B613">
            <v>81</v>
          </cell>
          <cell r="C613" t="str">
            <v>Apr-Jun 2011</v>
          </cell>
          <cell r="D613">
            <v>80</v>
          </cell>
          <cell r="E613">
            <v>3</v>
          </cell>
          <cell r="F613">
            <v>1.053001053001053E-3</v>
          </cell>
          <cell r="G613">
            <v>2788</v>
          </cell>
          <cell r="H613">
            <v>0.97858897858897864</v>
          </cell>
          <cell r="I613">
            <v>2.1411021411021358E-2</v>
          </cell>
          <cell r="J613">
            <v>0.95</v>
          </cell>
        </row>
        <row r="614">
          <cell r="A614" t="str">
            <v>Apr-Jun 201182</v>
          </cell>
          <cell r="B614">
            <v>82</v>
          </cell>
          <cell r="C614" t="str">
            <v>Apr-Jun 2011</v>
          </cell>
          <cell r="D614">
            <v>81</v>
          </cell>
          <cell r="E614">
            <v>6</v>
          </cell>
          <cell r="F614">
            <v>2.106002106002106E-3</v>
          </cell>
          <cell r="G614">
            <v>2794</v>
          </cell>
          <cell r="H614">
            <v>0.98069498069498073</v>
          </cell>
          <cell r="I614">
            <v>1.9305019305019266E-2</v>
          </cell>
          <cell r="J614">
            <v>0.95</v>
          </cell>
        </row>
        <row r="615">
          <cell r="A615" t="str">
            <v>Apr-Jun 201183</v>
          </cell>
          <cell r="B615">
            <v>83</v>
          </cell>
          <cell r="C615" t="str">
            <v>Apr-Jun 2011</v>
          </cell>
          <cell r="D615">
            <v>82</v>
          </cell>
          <cell r="E615">
            <v>6</v>
          </cell>
          <cell r="F615">
            <v>2.106002106002106E-3</v>
          </cell>
          <cell r="G615">
            <v>2800</v>
          </cell>
          <cell r="H615">
            <v>0.98280098280098283</v>
          </cell>
          <cell r="I615">
            <v>1.7199017199017175E-2</v>
          </cell>
          <cell r="J615">
            <v>0.95</v>
          </cell>
        </row>
        <row r="616">
          <cell r="A616" t="str">
            <v>Apr-Jun 201184</v>
          </cell>
          <cell r="B616">
            <v>84</v>
          </cell>
          <cell r="C616" t="str">
            <v>Apr-Jun 2011</v>
          </cell>
          <cell r="D616">
            <v>83</v>
          </cell>
          <cell r="E616">
            <v>2</v>
          </cell>
          <cell r="F616">
            <v>7.0200070200070197E-4</v>
          </cell>
          <cell r="G616">
            <v>2802</v>
          </cell>
          <cell r="H616">
            <v>0.98350298350298349</v>
          </cell>
          <cell r="I616">
            <v>1.6497016497016515E-2</v>
          </cell>
          <cell r="J616">
            <v>0.95</v>
          </cell>
        </row>
        <row r="617">
          <cell r="A617" t="str">
            <v>Apr-Jun 201185</v>
          </cell>
          <cell r="B617">
            <v>85</v>
          </cell>
          <cell r="C617" t="str">
            <v>Apr-Jun 2011</v>
          </cell>
          <cell r="D617">
            <v>84</v>
          </cell>
          <cell r="E617">
            <v>3</v>
          </cell>
          <cell r="F617">
            <v>1.053001053001053E-3</v>
          </cell>
          <cell r="G617">
            <v>2805</v>
          </cell>
          <cell r="H617">
            <v>0.98455598455598459</v>
          </cell>
          <cell r="I617">
            <v>1.5444015444015413E-2</v>
          </cell>
          <cell r="J617">
            <v>0.95</v>
          </cell>
        </row>
        <row r="618">
          <cell r="A618" t="str">
            <v>Apr-Jun 201186</v>
          </cell>
          <cell r="B618">
            <v>86</v>
          </cell>
          <cell r="C618" t="str">
            <v>Apr-Jun 2011</v>
          </cell>
          <cell r="D618">
            <v>85</v>
          </cell>
          <cell r="E618">
            <v>1</v>
          </cell>
          <cell r="F618">
            <v>3.5100035100035098E-4</v>
          </cell>
          <cell r="G618">
            <v>2806</v>
          </cell>
          <cell r="H618">
            <v>0.98490698490698492</v>
          </cell>
          <cell r="I618">
            <v>1.5093015093015083E-2</v>
          </cell>
          <cell r="J618">
            <v>0.95</v>
          </cell>
        </row>
        <row r="619">
          <cell r="A619" t="str">
            <v>Apr-Jun 201187</v>
          </cell>
          <cell r="B619">
            <v>87</v>
          </cell>
          <cell r="C619" t="str">
            <v>Apr-Jun 2011</v>
          </cell>
          <cell r="D619">
            <v>86</v>
          </cell>
          <cell r="E619">
            <v>2</v>
          </cell>
          <cell r="F619">
            <v>7.0200070200070197E-4</v>
          </cell>
          <cell r="G619">
            <v>2808</v>
          </cell>
          <cell r="H619">
            <v>0.98560898560898558</v>
          </cell>
          <cell r="I619">
            <v>1.4391014391014423E-2</v>
          </cell>
          <cell r="J619">
            <v>0.95</v>
          </cell>
        </row>
        <row r="620">
          <cell r="A620" t="str">
            <v>Apr-Jun 201188</v>
          </cell>
          <cell r="B620">
            <v>88</v>
          </cell>
          <cell r="C620" t="str">
            <v>Apr-Jun 2011</v>
          </cell>
          <cell r="D620">
            <v>87</v>
          </cell>
          <cell r="E620">
            <v>4</v>
          </cell>
          <cell r="F620">
            <v>1.4040014040014039E-3</v>
          </cell>
          <cell r="G620">
            <v>2812</v>
          </cell>
          <cell r="H620">
            <v>0.98701298701298701</v>
          </cell>
          <cell r="I620">
            <v>1.2987012987012991E-2</v>
          </cell>
          <cell r="J620">
            <v>0.95</v>
          </cell>
        </row>
        <row r="621">
          <cell r="A621" t="str">
            <v>Apr-Jun 201189</v>
          </cell>
          <cell r="B621">
            <v>89</v>
          </cell>
          <cell r="C621" t="str">
            <v>Apr-Jun 2011</v>
          </cell>
          <cell r="D621">
            <v>88</v>
          </cell>
          <cell r="E621">
            <v>3</v>
          </cell>
          <cell r="F621">
            <v>1.053001053001053E-3</v>
          </cell>
          <cell r="G621">
            <v>2815</v>
          </cell>
          <cell r="H621">
            <v>0.98806598806598811</v>
          </cell>
          <cell r="I621">
            <v>1.193401193401189E-2</v>
          </cell>
          <cell r="J621">
            <v>0.95</v>
          </cell>
        </row>
        <row r="622">
          <cell r="A622" t="str">
            <v>Apr-Jun 201190</v>
          </cell>
          <cell r="B622">
            <v>90</v>
          </cell>
          <cell r="C622" t="str">
            <v>Apr-Jun 2011</v>
          </cell>
          <cell r="D622">
            <v>89</v>
          </cell>
          <cell r="E622">
            <v>2</v>
          </cell>
          <cell r="F622">
            <v>7.0200070200070197E-4</v>
          </cell>
          <cell r="G622">
            <v>2817</v>
          </cell>
          <cell r="H622">
            <v>0.98876798876798877</v>
          </cell>
          <cell r="I622">
            <v>1.123201123201123E-2</v>
          </cell>
          <cell r="J622">
            <v>0.95</v>
          </cell>
        </row>
        <row r="623">
          <cell r="A623" t="str">
            <v>Apr-Jun 201191</v>
          </cell>
          <cell r="B623">
            <v>91</v>
          </cell>
          <cell r="C623" t="str">
            <v>Apr-Jun 2011</v>
          </cell>
          <cell r="D623">
            <v>90</v>
          </cell>
          <cell r="E623">
            <v>2</v>
          </cell>
          <cell r="F623">
            <v>7.0200070200070197E-4</v>
          </cell>
          <cell r="G623">
            <v>2819</v>
          </cell>
          <cell r="H623">
            <v>0.98946998946998943</v>
          </cell>
          <cell r="I623">
            <v>1.053001053001057E-2</v>
          </cell>
          <cell r="J623">
            <v>0.95</v>
          </cell>
        </row>
        <row r="624">
          <cell r="A624" t="str">
            <v>Apr-Jun 201192</v>
          </cell>
          <cell r="B624">
            <v>92</v>
          </cell>
          <cell r="C624" t="str">
            <v>Apr-Jun 2011</v>
          </cell>
          <cell r="D624">
            <v>91</v>
          </cell>
          <cell r="E624">
            <v>1</v>
          </cell>
          <cell r="F624">
            <v>3.5100035100035098E-4</v>
          </cell>
          <cell r="G624">
            <v>2820</v>
          </cell>
          <cell r="H624">
            <v>0.98982098982098987</v>
          </cell>
          <cell r="I624">
            <v>1.0179010179010128E-2</v>
          </cell>
          <cell r="J624">
            <v>0.95</v>
          </cell>
        </row>
        <row r="625">
          <cell r="A625" t="str">
            <v>Apr-Jun 201193</v>
          </cell>
          <cell r="B625">
            <v>93</v>
          </cell>
          <cell r="C625" t="str">
            <v>Apr-Jun 2011</v>
          </cell>
          <cell r="D625">
            <v>92</v>
          </cell>
          <cell r="E625">
            <v>1</v>
          </cell>
          <cell r="F625">
            <v>3.5100035100035098E-4</v>
          </cell>
          <cell r="G625">
            <v>2821</v>
          </cell>
          <cell r="H625">
            <v>0.9901719901719902</v>
          </cell>
          <cell r="I625">
            <v>9.8280098280097983E-3</v>
          </cell>
          <cell r="J625">
            <v>0.95</v>
          </cell>
        </row>
        <row r="626">
          <cell r="A626" t="str">
            <v>Apr-Jun 201194</v>
          </cell>
          <cell r="B626">
            <v>94</v>
          </cell>
          <cell r="C626" t="str">
            <v>Apr-Jun 2011</v>
          </cell>
          <cell r="D626">
            <v>93</v>
          </cell>
          <cell r="E626">
            <v>2</v>
          </cell>
          <cell r="F626">
            <v>7.0200070200070197E-4</v>
          </cell>
          <cell r="G626">
            <v>2823</v>
          </cell>
          <cell r="H626">
            <v>0.99087399087399086</v>
          </cell>
          <cell r="I626">
            <v>9.1260091260091381E-3</v>
          </cell>
          <cell r="J626">
            <v>0.95</v>
          </cell>
        </row>
        <row r="627">
          <cell r="A627" t="str">
            <v>Apr-Jun 201195</v>
          </cell>
          <cell r="B627">
            <v>95</v>
          </cell>
          <cell r="C627" t="str">
            <v>Apr-Jun 2011</v>
          </cell>
          <cell r="D627">
            <v>94</v>
          </cell>
          <cell r="E627">
            <v>1</v>
          </cell>
          <cell r="F627">
            <v>3.5100035100035098E-4</v>
          </cell>
          <cell r="G627">
            <v>2824</v>
          </cell>
          <cell r="H627">
            <v>0.99122499122499119</v>
          </cell>
          <cell r="I627">
            <v>8.7750087750088079E-3</v>
          </cell>
          <cell r="J627">
            <v>0.95</v>
          </cell>
        </row>
        <row r="628">
          <cell r="A628" t="str">
            <v>Apr-Jun 201196</v>
          </cell>
          <cell r="B628">
            <v>96</v>
          </cell>
          <cell r="C628" t="str">
            <v>Apr-Jun 2011</v>
          </cell>
          <cell r="D628">
            <v>95</v>
          </cell>
          <cell r="E628">
            <v>4</v>
          </cell>
          <cell r="F628">
            <v>1.4040014040014039E-3</v>
          </cell>
          <cell r="G628">
            <v>2828</v>
          </cell>
          <cell r="H628">
            <v>0.99262899262899262</v>
          </cell>
          <cell r="I628">
            <v>7.3710073710073765E-3</v>
          </cell>
          <cell r="J628">
            <v>0.95</v>
          </cell>
        </row>
        <row r="629">
          <cell r="A629" t="str">
            <v>Apr-Jun 201197</v>
          </cell>
          <cell r="B629">
            <v>97</v>
          </cell>
          <cell r="C629" t="str">
            <v>Apr-Jun 2011</v>
          </cell>
          <cell r="D629">
            <v>96</v>
          </cell>
          <cell r="E629">
            <v>1</v>
          </cell>
          <cell r="F629">
            <v>3.5100035100035098E-4</v>
          </cell>
          <cell r="G629">
            <v>2829</v>
          </cell>
          <cell r="H629">
            <v>0.99297999297999295</v>
          </cell>
          <cell r="I629">
            <v>7.0200070200070463E-3</v>
          </cell>
          <cell r="J629">
            <v>0.95</v>
          </cell>
        </row>
        <row r="630">
          <cell r="A630" t="str">
            <v>Apr-Jun 201198</v>
          </cell>
          <cell r="B630">
            <v>98</v>
          </cell>
          <cell r="C630" t="str">
            <v>Apr-Jun 2011</v>
          </cell>
          <cell r="D630">
            <v>97</v>
          </cell>
          <cell r="E630">
            <v>1</v>
          </cell>
          <cell r="F630">
            <v>3.5100035100035098E-4</v>
          </cell>
          <cell r="G630">
            <v>2830</v>
          </cell>
          <cell r="H630">
            <v>0.99333099333099328</v>
          </cell>
          <cell r="I630">
            <v>6.6690066690067162E-3</v>
          </cell>
          <cell r="J630">
            <v>0.95</v>
          </cell>
        </row>
        <row r="631">
          <cell r="A631" t="str">
            <v>Apr-Jun 201199</v>
          </cell>
          <cell r="B631">
            <v>99</v>
          </cell>
          <cell r="C631" t="str">
            <v>Apr-Jun 2011</v>
          </cell>
          <cell r="D631">
            <v>98</v>
          </cell>
          <cell r="E631">
            <v>3</v>
          </cell>
          <cell r="F631">
            <v>1.053001053001053E-3</v>
          </cell>
          <cell r="G631">
            <v>2833</v>
          </cell>
          <cell r="H631">
            <v>0.99438399438399439</v>
          </cell>
          <cell r="I631">
            <v>5.6160056160056149E-3</v>
          </cell>
          <cell r="J631">
            <v>0.95</v>
          </cell>
        </row>
        <row r="632">
          <cell r="A632" t="str">
            <v>Apr-Jun 2011100</v>
          </cell>
          <cell r="B632">
            <v>100</v>
          </cell>
          <cell r="C632" t="str">
            <v>Apr-Jun 2011</v>
          </cell>
          <cell r="D632">
            <v>99</v>
          </cell>
          <cell r="E632">
            <v>1</v>
          </cell>
          <cell r="F632">
            <v>3.5100035100035098E-4</v>
          </cell>
          <cell r="G632">
            <v>2834</v>
          </cell>
          <cell r="H632">
            <v>0.99473499473499472</v>
          </cell>
          <cell r="I632">
            <v>5.2650052650052848E-3</v>
          </cell>
          <cell r="J632">
            <v>0.95</v>
          </cell>
        </row>
        <row r="633">
          <cell r="A633" t="str">
            <v>Apr-Jun 2011101</v>
          </cell>
          <cell r="B633">
            <v>101</v>
          </cell>
          <cell r="C633" t="str">
            <v>Apr-Jun 2011</v>
          </cell>
          <cell r="D633">
            <v>100</v>
          </cell>
          <cell r="E633">
            <v>1</v>
          </cell>
          <cell r="F633">
            <v>3.5100035100035098E-4</v>
          </cell>
          <cell r="G633">
            <v>2835</v>
          </cell>
          <cell r="H633">
            <v>0.99508599508599505</v>
          </cell>
          <cell r="I633">
            <v>4.9140049140049546E-3</v>
          </cell>
          <cell r="J633">
            <v>0.95</v>
          </cell>
        </row>
        <row r="634">
          <cell r="A634" t="str">
            <v>Apr-Jun 2011102</v>
          </cell>
          <cell r="B634">
            <v>102</v>
          </cell>
          <cell r="C634" t="str">
            <v>Apr-Jun 2011</v>
          </cell>
          <cell r="D634">
            <v>102</v>
          </cell>
          <cell r="E634">
            <v>1</v>
          </cell>
          <cell r="F634">
            <v>3.5100035100035098E-4</v>
          </cell>
          <cell r="G634">
            <v>2836</v>
          </cell>
          <cell r="H634">
            <v>0.99543699543699549</v>
          </cell>
          <cell r="I634">
            <v>4.5630045630045135E-3</v>
          </cell>
          <cell r="J634">
            <v>0.95</v>
          </cell>
        </row>
        <row r="635">
          <cell r="A635" t="str">
            <v>Apr-Jun 2011103</v>
          </cell>
          <cell r="B635">
            <v>103</v>
          </cell>
          <cell r="C635" t="str">
            <v>Apr-Jun 2011</v>
          </cell>
          <cell r="D635">
            <v>103</v>
          </cell>
          <cell r="E635">
            <v>1</v>
          </cell>
          <cell r="F635">
            <v>3.5100035100035098E-4</v>
          </cell>
          <cell r="G635">
            <v>2837</v>
          </cell>
          <cell r="H635">
            <v>0.99578799578799582</v>
          </cell>
          <cell r="I635">
            <v>4.2120042120041834E-3</v>
          </cell>
          <cell r="J635">
            <v>0.95</v>
          </cell>
        </row>
        <row r="636">
          <cell r="A636" t="str">
            <v>Apr-Jun 2011104</v>
          </cell>
          <cell r="B636">
            <v>104</v>
          </cell>
          <cell r="C636" t="str">
            <v>Apr-Jun 2011</v>
          </cell>
          <cell r="D636">
            <v>110</v>
          </cell>
          <cell r="E636">
            <v>2</v>
          </cell>
          <cell r="F636">
            <v>7.0200070200070197E-4</v>
          </cell>
          <cell r="G636">
            <v>2839</v>
          </cell>
          <cell r="H636">
            <v>0.99648999648999648</v>
          </cell>
          <cell r="I636">
            <v>3.5100035100035232E-3</v>
          </cell>
          <cell r="J636">
            <v>0.95</v>
          </cell>
        </row>
        <row r="637">
          <cell r="A637" t="str">
            <v>Apr-Jun 2011105</v>
          </cell>
          <cell r="B637">
            <v>105</v>
          </cell>
          <cell r="C637" t="str">
            <v>Apr-Jun 2011</v>
          </cell>
          <cell r="D637">
            <v>111</v>
          </cell>
          <cell r="E637">
            <v>1</v>
          </cell>
          <cell r="F637">
            <v>3.5100035100035098E-4</v>
          </cell>
          <cell r="G637">
            <v>2840</v>
          </cell>
          <cell r="H637">
            <v>0.99684099684099681</v>
          </cell>
          <cell r="I637">
            <v>3.1590031590031931E-3</v>
          </cell>
          <cell r="J637">
            <v>0.95</v>
          </cell>
        </row>
        <row r="638">
          <cell r="A638" t="str">
            <v>Apr-Jun 2011106</v>
          </cell>
          <cell r="B638">
            <v>106</v>
          </cell>
          <cell r="C638" t="str">
            <v>Apr-Jun 2011</v>
          </cell>
          <cell r="D638">
            <v>112</v>
          </cell>
          <cell r="E638">
            <v>1</v>
          </cell>
          <cell r="F638">
            <v>3.5100035100035098E-4</v>
          </cell>
          <cell r="G638">
            <v>2841</v>
          </cell>
          <cell r="H638">
            <v>0.99719199719199714</v>
          </cell>
          <cell r="I638">
            <v>2.8080028080028629E-3</v>
          </cell>
          <cell r="J638">
            <v>0.95</v>
          </cell>
        </row>
        <row r="639">
          <cell r="A639" t="str">
            <v>Apr-Jun 2011107</v>
          </cell>
          <cell r="B639">
            <v>107</v>
          </cell>
          <cell r="C639" t="str">
            <v>Apr-Jun 2011</v>
          </cell>
          <cell r="D639">
            <v>114</v>
          </cell>
          <cell r="E639">
            <v>1</v>
          </cell>
          <cell r="F639">
            <v>3.5100035100035098E-4</v>
          </cell>
          <cell r="G639">
            <v>2842</v>
          </cell>
          <cell r="H639">
            <v>0.99754299754299758</v>
          </cell>
          <cell r="I639">
            <v>2.4570024570024218E-3</v>
          </cell>
          <cell r="J639">
            <v>0.95</v>
          </cell>
        </row>
        <row r="640">
          <cell r="A640" t="str">
            <v>Apr-Jun 2011108</v>
          </cell>
          <cell r="B640">
            <v>108</v>
          </cell>
          <cell r="C640" t="str">
            <v>Apr-Jun 2011</v>
          </cell>
          <cell r="D640">
            <v>115</v>
          </cell>
          <cell r="E640">
            <v>1</v>
          </cell>
          <cell r="F640">
            <v>3.5100035100035098E-4</v>
          </cell>
          <cell r="G640">
            <v>2843</v>
          </cell>
          <cell r="H640">
            <v>0.99789399789399791</v>
          </cell>
          <cell r="I640">
            <v>2.1060021060020917E-3</v>
          </cell>
          <cell r="J640">
            <v>0.95</v>
          </cell>
        </row>
        <row r="641">
          <cell r="A641" t="str">
            <v>Apr-Jun 2011109</v>
          </cell>
          <cell r="B641">
            <v>109</v>
          </cell>
          <cell r="C641" t="str">
            <v>Apr-Jun 2011</v>
          </cell>
          <cell r="D641">
            <v>122</v>
          </cell>
          <cell r="E641">
            <v>1</v>
          </cell>
          <cell r="F641">
            <v>3.5100035100035098E-4</v>
          </cell>
          <cell r="G641">
            <v>2844</v>
          </cell>
          <cell r="H641">
            <v>0.99824499824499824</v>
          </cell>
          <cell r="I641">
            <v>1.7550017550017616E-3</v>
          </cell>
          <cell r="J641">
            <v>0.95</v>
          </cell>
        </row>
        <row r="642">
          <cell r="A642" t="str">
            <v>Apr-Jun 2011110</v>
          </cell>
          <cell r="B642">
            <v>110</v>
          </cell>
          <cell r="C642" t="str">
            <v>Apr-Jun 2011</v>
          </cell>
          <cell r="D642">
            <v>123</v>
          </cell>
          <cell r="E642">
            <v>1</v>
          </cell>
          <cell r="F642">
            <v>3.5100035100035098E-4</v>
          </cell>
          <cell r="G642">
            <v>2845</v>
          </cell>
          <cell r="H642">
            <v>0.99859599859599857</v>
          </cell>
          <cell r="I642">
            <v>1.4040014040014315E-3</v>
          </cell>
          <cell r="J642">
            <v>0.95</v>
          </cell>
        </row>
        <row r="643">
          <cell r="A643" t="str">
            <v>Apr-Jun 2011111</v>
          </cell>
          <cell r="B643">
            <v>111</v>
          </cell>
          <cell r="C643" t="str">
            <v>Apr-Jun 2011</v>
          </cell>
          <cell r="D643">
            <v>128</v>
          </cell>
          <cell r="E643">
            <v>1</v>
          </cell>
          <cell r="F643">
            <v>3.5100035100035098E-4</v>
          </cell>
          <cell r="G643">
            <v>2846</v>
          </cell>
          <cell r="H643">
            <v>0.9989469989469989</v>
          </cell>
          <cell r="I643">
            <v>1.0530010530011014E-3</v>
          </cell>
          <cell r="J643">
            <v>0.95</v>
          </cell>
        </row>
        <row r="644">
          <cell r="A644" t="str">
            <v>Apr-Jun 2011112</v>
          </cell>
          <cell r="B644">
            <v>112</v>
          </cell>
          <cell r="C644" t="str">
            <v>Apr-Jun 2011</v>
          </cell>
          <cell r="D644">
            <v>139</v>
          </cell>
          <cell r="E644">
            <v>1</v>
          </cell>
          <cell r="F644">
            <v>3.5100035100035098E-4</v>
          </cell>
          <cell r="G644">
            <v>2847</v>
          </cell>
          <cell r="H644">
            <v>0.99929799929799934</v>
          </cell>
          <cell r="I644">
            <v>7.0200070200066023E-4</v>
          </cell>
          <cell r="J644">
            <v>0.95</v>
          </cell>
        </row>
        <row r="645">
          <cell r="A645" t="str">
            <v>Apr-Jun 2011113</v>
          </cell>
          <cell r="B645">
            <v>113</v>
          </cell>
          <cell r="C645" t="str">
            <v>Apr-Jun 2011</v>
          </cell>
          <cell r="D645">
            <v>146</v>
          </cell>
          <cell r="E645">
            <v>1</v>
          </cell>
          <cell r="F645">
            <v>3.5100035100035098E-4</v>
          </cell>
          <cell r="G645">
            <v>2848</v>
          </cell>
          <cell r="H645">
            <v>0.99964899964899967</v>
          </cell>
          <cell r="I645">
            <v>3.5100035100033011E-4</v>
          </cell>
          <cell r="J645">
            <v>0.95</v>
          </cell>
        </row>
        <row r="646">
          <cell r="A646" t="str">
            <v>Apr-Jun 2011114</v>
          </cell>
          <cell r="B646">
            <v>114</v>
          </cell>
          <cell r="C646" t="str">
            <v>Apr-Jun 2011</v>
          </cell>
          <cell r="D646">
            <v>222</v>
          </cell>
          <cell r="E646">
            <v>1</v>
          </cell>
          <cell r="F646">
            <v>3.5100035100035098E-4</v>
          </cell>
          <cell r="G646">
            <v>2849</v>
          </cell>
          <cell r="H646">
            <v>1</v>
          </cell>
          <cell r="I646">
            <v>0</v>
          </cell>
          <cell r="J646">
            <v>0.95</v>
          </cell>
        </row>
        <row r="649">
          <cell r="A649" t="str">
            <v>Apr-Jun 2011</v>
          </cell>
          <cell r="C649" t="str">
            <v>Apr-Jun 2011</v>
          </cell>
          <cell r="D649" t="str">
            <v>total</v>
          </cell>
          <cell r="E649">
            <v>2849</v>
          </cell>
        </row>
        <row r="650">
          <cell r="A650" t="str">
            <v/>
          </cell>
        </row>
        <row r="651">
          <cell r="A651" t="str">
            <v/>
          </cell>
        </row>
        <row r="652">
          <cell r="A652" t="str">
            <v>Jan-Mar 2010target1</v>
          </cell>
          <cell r="B652" t="str">
            <v>Jan-Mar 2010</v>
          </cell>
          <cell r="C652" t="str">
            <v>target1</v>
          </cell>
          <cell r="E652">
            <v>0</v>
          </cell>
        </row>
        <row r="654">
          <cell r="A654" t="str">
            <v>Jan-Mar 2010target2</v>
          </cell>
          <cell r="B654" t="str">
            <v>Jan-Mar 2010</v>
          </cell>
          <cell r="C654" t="str">
            <v>target2</v>
          </cell>
          <cell r="E654">
            <v>0.5</v>
          </cell>
        </row>
        <row r="655">
          <cell r="A655" t="str">
            <v>Jan-Mar 2010target3</v>
          </cell>
          <cell r="B655" t="str">
            <v>Jan-Mar 2010</v>
          </cell>
          <cell r="C655" t="str">
            <v>target3</v>
          </cell>
          <cell r="E655">
            <v>0.7</v>
          </cell>
        </row>
        <row r="656">
          <cell r="A656" t="str">
            <v>Jan-Mar 2010target4</v>
          </cell>
          <cell r="B656" t="str">
            <v>Jan-Mar 2010</v>
          </cell>
          <cell r="C656" t="str">
            <v>target4</v>
          </cell>
          <cell r="D656">
            <v>62</v>
          </cell>
          <cell r="E656">
            <v>0.96610169491525422</v>
          </cell>
        </row>
        <row r="657">
          <cell r="A657" t="str">
            <v>Apr-Jun 2010target1</v>
          </cell>
          <cell r="B657" t="str">
            <v>Apr-Jun 2010</v>
          </cell>
          <cell r="C657" t="str">
            <v>target1</v>
          </cell>
          <cell r="E657">
            <v>0</v>
          </cell>
        </row>
        <row r="658">
          <cell r="A658" t="str">
            <v>Apr-Jun 2010target2</v>
          </cell>
          <cell r="B658" t="str">
            <v>Apr-Jun 2010</v>
          </cell>
          <cell r="C658" t="str">
            <v>target2</v>
          </cell>
          <cell r="E658">
            <v>0.5</v>
          </cell>
        </row>
        <row r="659">
          <cell r="A659" t="str">
            <v>Apr-Jun 2010target3</v>
          </cell>
          <cell r="B659" t="str">
            <v>Apr-Jun 2010</v>
          </cell>
          <cell r="C659" t="str">
            <v>target3</v>
          </cell>
          <cell r="E659">
            <v>0.7</v>
          </cell>
        </row>
        <row r="660">
          <cell r="A660" t="str">
            <v>Apr-Jun 2010target4</v>
          </cell>
          <cell r="B660" t="str">
            <v>Apr-Jun 2010</v>
          </cell>
          <cell r="C660" t="str">
            <v>target4</v>
          </cell>
          <cell r="D660">
            <v>62</v>
          </cell>
          <cell r="E660">
            <v>0.96611909650924022</v>
          </cell>
        </row>
        <row r="661">
          <cell r="A661" t="str">
            <v>Jul-Sep 2010target1</v>
          </cell>
          <cell r="B661" t="str">
            <v>Jul-Sep 2010</v>
          </cell>
          <cell r="C661" t="str">
            <v>target1</v>
          </cell>
          <cell r="E661">
            <v>0</v>
          </cell>
        </row>
        <row r="662">
          <cell r="A662" t="str">
            <v>Jul-Sep 2010target2</v>
          </cell>
          <cell r="B662" t="str">
            <v>Jul-Sep 2010</v>
          </cell>
          <cell r="C662" t="str">
            <v>target2</v>
          </cell>
          <cell r="E662">
            <v>0.5</v>
          </cell>
        </row>
        <row r="663">
          <cell r="A663" t="str">
            <v>Jul-Sep 2010target3</v>
          </cell>
          <cell r="B663" t="str">
            <v>Jul-Sep 2010</v>
          </cell>
          <cell r="C663" t="str">
            <v>target3</v>
          </cell>
          <cell r="E663">
            <v>0.7</v>
          </cell>
        </row>
        <row r="664">
          <cell r="A664" t="str">
            <v>Jul-Sep 2010target4</v>
          </cell>
          <cell r="B664" t="str">
            <v>Jul-Sep 2010</v>
          </cell>
          <cell r="C664" t="str">
            <v>target4</v>
          </cell>
          <cell r="D664">
            <v>62</v>
          </cell>
          <cell r="E664">
            <v>0.97258771929824561</v>
          </cell>
        </row>
        <row r="665">
          <cell r="A665" t="str">
            <v>Oct-Dec 2010target1</v>
          </cell>
          <cell r="B665" t="str">
            <v>Oct-Dec 2010</v>
          </cell>
          <cell r="C665" t="str">
            <v>target1</v>
          </cell>
          <cell r="E665">
            <v>0</v>
          </cell>
        </row>
        <row r="666">
          <cell r="A666" t="str">
            <v>Oct-Dec 2010target2</v>
          </cell>
          <cell r="B666" t="str">
            <v>Oct-Dec 2010</v>
          </cell>
          <cell r="C666" t="str">
            <v>target2</v>
          </cell>
          <cell r="E666">
            <v>0.5</v>
          </cell>
        </row>
        <row r="667">
          <cell r="A667" t="str">
            <v>Oct-Dec 2010target3</v>
          </cell>
          <cell r="B667" t="str">
            <v>Oct-Dec 2010</v>
          </cell>
          <cell r="C667" t="str">
            <v>target3</v>
          </cell>
          <cell r="E667">
            <v>0.7</v>
          </cell>
        </row>
        <row r="668">
          <cell r="A668" t="str">
            <v>Oct-Dec 2010target4</v>
          </cell>
          <cell r="B668" t="str">
            <v>Oct-Dec 2010</v>
          </cell>
          <cell r="C668" t="str">
            <v>target4</v>
          </cell>
          <cell r="D668">
            <v>62</v>
          </cell>
          <cell r="E668">
            <v>0.95683453237410077</v>
          </cell>
        </row>
        <row r="669">
          <cell r="A669" t="str">
            <v>Jan-Mar 2011target1</v>
          </cell>
          <cell r="B669" t="str">
            <v>Jan-Mar 2011</v>
          </cell>
          <cell r="C669" t="str">
            <v>target1</v>
          </cell>
          <cell r="E669">
            <v>0</v>
          </cell>
        </row>
        <row r="670">
          <cell r="A670" t="str">
            <v>Jan-Mar 2011target2</v>
          </cell>
          <cell r="B670" t="str">
            <v>Jan-Mar 2011</v>
          </cell>
          <cell r="C670" t="str">
            <v>target2</v>
          </cell>
          <cell r="E670">
            <v>0.5</v>
          </cell>
        </row>
        <row r="671">
          <cell r="A671" t="str">
            <v>Jan-Mar 2011target3</v>
          </cell>
          <cell r="B671" t="str">
            <v>Jan-Mar 2011</v>
          </cell>
          <cell r="C671" t="str">
            <v>target3</v>
          </cell>
          <cell r="E671">
            <v>0.7</v>
          </cell>
        </row>
        <row r="672">
          <cell r="A672" t="str">
            <v>Jan-Mar 2011target4</v>
          </cell>
          <cell r="B672" t="str">
            <v>Jan-Mar 2011</v>
          </cell>
          <cell r="C672" t="str">
            <v>target4</v>
          </cell>
          <cell r="D672">
            <v>62</v>
          </cell>
          <cell r="E672">
            <v>0.96018031555221639</v>
          </cell>
        </row>
        <row r="673">
          <cell r="A673" t="str">
            <v>Apr-Jun 2011target1</v>
          </cell>
          <cell r="B673" t="str">
            <v>Apr-Jun 2011</v>
          </cell>
          <cell r="C673" t="str">
            <v>target1</v>
          </cell>
        </row>
        <row r="674">
          <cell r="A674" t="str">
            <v>Apr-Jun 2011target2</v>
          </cell>
          <cell r="B674" t="str">
            <v>Apr-Jun 2011</v>
          </cell>
          <cell r="C674" t="str">
            <v>target2</v>
          </cell>
        </row>
        <row r="675">
          <cell r="A675" t="str">
            <v>Apr-Jun 2011target3</v>
          </cell>
          <cell r="B675" t="str">
            <v>Apr-Jun 2011</v>
          </cell>
          <cell r="C675" t="str">
            <v>target3</v>
          </cell>
        </row>
        <row r="676">
          <cell r="A676" t="str">
            <v>Apr-Jun 2011target4</v>
          </cell>
          <cell r="B676" t="str">
            <v>Apr-Jun 2011</v>
          </cell>
          <cell r="C676" t="str">
            <v>target4</v>
          </cell>
          <cell r="D676">
            <v>62</v>
          </cell>
          <cell r="E676">
            <v>0.95612495612495607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sdscotland.org/isd/6232.html" TargetMode="External"/><Relationship Id="rId1" Type="http://schemas.openxmlformats.org/officeDocument/2006/relationships/hyperlink" Target="http://www.isdscotland.org/isd/6229.html" TargetMode="Externa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67"/>
  <sheetViews>
    <sheetView showGridLines="0" zoomScaleNormal="100" workbookViewId="0"/>
  </sheetViews>
  <sheetFormatPr defaultColWidth="10.28515625" defaultRowHeight="12"/>
  <cols>
    <col min="1" max="1" width="1.7109375" style="53" customWidth="1"/>
    <col min="2" max="20" width="10.7109375" style="53" customWidth="1"/>
    <col min="21" max="16384" width="10.28515625" style="53"/>
  </cols>
  <sheetData>
    <row r="1" spans="1:17" ht="15.75">
      <c r="B1" s="142" t="s">
        <v>0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</row>
    <row r="2" spans="1:17" ht="17.25" customHeight="1">
      <c r="B2" s="144" t="s">
        <v>1</v>
      </c>
      <c r="C2" s="145"/>
      <c r="D2" s="145"/>
      <c r="E2" s="145"/>
      <c r="F2" s="145"/>
      <c r="G2" s="145"/>
      <c r="H2" s="54"/>
      <c r="I2" s="54"/>
      <c r="J2" s="54"/>
      <c r="K2" s="54"/>
      <c r="M2" s="146"/>
      <c r="N2" s="147"/>
      <c r="O2" s="147"/>
      <c r="P2" s="147"/>
      <c r="Q2" s="147"/>
    </row>
    <row r="3" spans="1:17" ht="6.75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</row>
    <row r="4" spans="1:17" s="55" customFormat="1" ht="15" customHeight="1">
      <c r="B4" s="150" t="s">
        <v>2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56"/>
      <c r="Q4" s="57"/>
    </row>
    <row r="5" spans="1:17" s="55" customFormat="1" ht="15" customHeight="1">
      <c r="B5" s="150" t="s">
        <v>3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56"/>
      <c r="Q5" s="57"/>
    </row>
    <row r="6" spans="1:17" s="58" customFormat="1" ht="15.75" customHeight="1">
      <c r="B6" s="59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s="61" customFormat="1" ht="12.75">
      <c r="B7" s="137" t="s">
        <v>4</v>
      </c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</row>
    <row r="8" spans="1:17" s="62" customFormat="1" ht="3.75" customHeight="1">
      <c r="B8" s="63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</row>
    <row r="9" spans="1:17" s="65" customFormat="1" ht="15" customHeight="1">
      <c r="B9" s="133" t="s">
        <v>5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</row>
    <row r="10" spans="1:17" s="65" customFormat="1" ht="19.5" customHeight="1">
      <c r="B10" s="140" t="s">
        <v>6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7" s="65" customFormat="1" ht="12.75" customHeight="1">
      <c r="B11" s="133" t="s">
        <v>7</v>
      </c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</row>
    <row r="12" spans="1:17" s="65" customFormat="1" ht="12.75" customHeight="1">
      <c r="B12" s="66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</row>
    <row r="13" spans="1:17" s="65" customFormat="1" ht="12.75" customHeight="1">
      <c r="A13" s="68" t="s">
        <v>8</v>
      </c>
      <c r="B13" s="66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7" s="65" customFormat="1" ht="12.75" customHeight="1">
      <c r="A14" s="68" t="s">
        <v>9</v>
      </c>
      <c r="B14" s="66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7" s="65" customFormat="1" ht="12.75" customHeight="1">
      <c r="A15" s="68" t="s">
        <v>10</v>
      </c>
      <c r="B15" s="66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7" s="65" customFormat="1" ht="12.75" customHeight="1">
      <c r="A16" s="68" t="s">
        <v>11</v>
      </c>
      <c r="B16" s="66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16" s="65" customFormat="1" ht="12.75" customHeight="1">
      <c r="A17" s="68" t="s">
        <v>12</v>
      </c>
      <c r="B17" s="66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s="65" customFormat="1" ht="12.75" customHeight="1">
      <c r="A18" s="68" t="s">
        <v>13</v>
      </c>
      <c r="B18" s="66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s="65" customFormat="1" ht="12.75" customHeight="1">
      <c r="A19" s="68" t="s">
        <v>14</v>
      </c>
      <c r="B19" s="66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</row>
    <row r="20" spans="1:16" s="65" customFormat="1" ht="10.5" customHeight="1">
      <c r="B20" s="133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</row>
    <row r="21" spans="1:16" s="65" customFormat="1" ht="19.5" customHeight="1">
      <c r="B21" s="140" t="s">
        <v>15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</row>
    <row r="22" spans="1:16" s="69" customFormat="1" ht="12.75">
      <c r="B22" s="135" t="s">
        <v>16</v>
      </c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</row>
    <row r="23" spans="1:16" s="69" customFormat="1"/>
    <row r="24" spans="1:16" s="69" customFormat="1">
      <c r="A24" s="68" t="s">
        <v>17</v>
      </c>
    </row>
    <row r="25" spans="1:16" s="69" customFormat="1">
      <c r="A25" s="69" t="s">
        <v>18</v>
      </c>
    </row>
    <row r="26" spans="1:16" s="69" customFormat="1">
      <c r="A26" s="68" t="s">
        <v>19</v>
      </c>
    </row>
    <row r="27" spans="1:16" s="69" customFormat="1">
      <c r="A27" s="68" t="s">
        <v>20</v>
      </c>
    </row>
    <row r="28" spans="1:16" s="69" customFormat="1">
      <c r="A28" s="68" t="s">
        <v>21</v>
      </c>
    </row>
    <row r="29" spans="1:16" s="69" customFormat="1">
      <c r="A29" s="68"/>
    </row>
    <row r="30" spans="1:16" s="69" customFormat="1">
      <c r="B30" s="69" t="s">
        <v>22</v>
      </c>
    </row>
    <row r="31" spans="1:16" s="69" customFormat="1">
      <c r="B31" s="69" t="s">
        <v>23</v>
      </c>
    </row>
    <row r="32" spans="1:16" s="69" customFormat="1">
      <c r="B32" s="69" t="s">
        <v>24</v>
      </c>
    </row>
    <row r="33" spans="1:17" s="69" customFormat="1"/>
    <row r="34" spans="1:17" s="69" customFormat="1">
      <c r="A34" s="68" t="s">
        <v>25</v>
      </c>
    </row>
    <row r="35" spans="1:17" s="69" customFormat="1">
      <c r="A35" s="68" t="s">
        <v>26</v>
      </c>
    </row>
    <row r="36" spans="1:17" s="69" customFormat="1">
      <c r="A36" s="68" t="s">
        <v>27</v>
      </c>
    </row>
    <row r="37" spans="1:17" s="69" customFormat="1">
      <c r="A37" s="68" t="s">
        <v>28</v>
      </c>
    </row>
    <row r="38" spans="1:17" s="69" customFormat="1">
      <c r="A38" s="68" t="s">
        <v>29</v>
      </c>
    </row>
    <row r="39" spans="1:17" s="69" customFormat="1">
      <c r="A39" s="68" t="s">
        <v>30</v>
      </c>
    </row>
    <row r="40" spans="1:17" s="69" customFormat="1">
      <c r="A40" s="68"/>
    </row>
    <row r="41" spans="1:17" s="65" customFormat="1" ht="25.5" customHeight="1">
      <c r="B41" s="133" t="s">
        <v>31</v>
      </c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1:17" s="65" customFormat="1" ht="28.5" customHeight="1">
      <c r="B42" s="133" t="s">
        <v>32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1:17" s="65" customFormat="1" ht="12" customHeight="1">
      <c r="B43" s="133" t="s">
        <v>33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s="65" customFormat="1" ht="28.5" customHeight="1">
      <c r="B44" s="133" t="s">
        <v>34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1:17" s="70" customFormat="1" ht="19.5" customHeight="1">
      <c r="B45" s="130" t="s">
        <v>35</v>
      </c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</row>
    <row r="46" spans="1:17" s="70" customFormat="1" ht="19.5" customHeight="1">
      <c r="B46" s="130" t="s">
        <v>36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</row>
    <row r="47" spans="1:17" s="71" customFormat="1" ht="12" customHeight="1">
      <c r="B47" s="126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</row>
    <row r="48" spans="1:17" s="71" customFormat="1" ht="12" customHeight="1">
      <c r="B48" s="72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</row>
    <row r="49" spans="2:17" s="71" customFormat="1" ht="13.5" customHeight="1">
      <c r="B49" s="72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</row>
    <row r="50" spans="2:17" s="71" customFormat="1" ht="12" customHeight="1">
      <c r="B50" s="72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</row>
    <row r="51" spans="2:17" s="65" customFormat="1" ht="12.75">
      <c r="B51" s="72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</row>
    <row r="52" spans="2:17" s="65" customFormat="1" ht="12" customHeight="1">
      <c r="B52" s="133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</row>
    <row r="53" spans="2:17" s="71" customFormat="1" ht="13.5" customHeight="1">
      <c r="B53" s="126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2:17" s="71" customFormat="1" ht="12.75" customHeight="1">
      <c r="B54" s="128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</row>
    <row r="55" spans="2:17" s="65" customFormat="1" ht="14.25" customHeight="1">
      <c r="B55" s="133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7" s="71" customFormat="1" ht="13.5" customHeight="1">
      <c r="B56" s="126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2:17" s="71" customFormat="1" ht="13.5" customHeight="1">
      <c r="B57" s="128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</row>
    <row r="58" spans="2:17" s="65" customFormat="1" ht="19.5" customHeight="1">
      <c r="B58" s="130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</row>
    <row r="59" spans="2:17" s="65" customFormat="1" ht="19.5" customHeight="1">
      <c r="B59" s="130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2:17" ht="12.75" customHeight="1"/>
    <row r="61" spans="2:17" ht="12.75" customHeight="1"/>
    <row r="62" spans="2:17" ht="12.75" customHeight="1"/>
    <row r="63" spans="2:17" ht="12.75" customHeight="1"/>
    <row r="64" spans="2:17" ht="12.75" customHeight="1"/>
    <row r="65" ht="12.75" customHeight="1"/>
    <row r="66" ht="12.75" customHeight="1"/>
    <row r="67" ht="12.75" customHeight="1"/>
  </sheetData>
  <sheetProtection password="F299" sheet="1" objects="1" scenarios="1"/>
  <mergeCells count="28">
    <mergeCell ref="B5:O5"/>
    <mergeCell ref="B1:Q1"/>
    <mergeCell ref="B2:G2"/>
    <mergeCell ref="M2:Q2"/>
    <mergeCell ref="B3:Q3"/>
    <mergeCell ref="B4:O4"/>
    <mergeCell ref="B45:P45"/>
    <mergeCell ref="B7:Q7"/>
    <mergeCell ref="B9:P9"/>
    <mergeCell ref="B10:P10"/>
    <mergeCell ref="B11:P11"/>
    <mergeCell ref="B20:P20"/>
    <mergeCell ref="B21:P21"/>
    <mergeCell ref="B22:P22"/>
    <mergeCell ref="B41:P41"/>
    <mergeCell ref="B42:P42"/>
    <mergeCell ref="B43:Q43"/>
    <mergeCell ref="B44:P44"/>
    <mergeCell ref="B56:P56"/>
    <mergeCell ref="B57:P57"/>
    <mergeCell ref="B58:P58"/>
    <mergeCell ref="B59:P59"/>
    <mergeCell ref="B46:P46"/>
    <mergeCell ref="B47:P47"/>
    <mergeCell ref="B52:Q52"/>
    <mergeCell ref="B53:P53"/>
    <mergeCell ref="B54:P54"/>
    <mergeCell ref="B55:P55"/>
  </mergeCells>
  <hyperlinks>
    <hyperlink ref="B4:E4" location="'Table 1a'!C2" display="Table 1a: Performance against the 62-day target from receipt of an urgent referral with suspicion of cancer to first cancer treatment by NHS Board and regional Cancer Network"/>
    <hyperlink ref="B4" location="'Table 2'!A1" display="Table 2: Distribution of waits against the 62-day target from receipt of an urgent referral with a suspicion of cancer to first cancer treatment by Cancer Type"/>
    <hyperlink ref="B4:O4" location="'Table 3'!C1" display="Table 3: Distribution of waits against the 62-day target from receipt of an urgent referral with a suspicion of cancer to first cancer treatment by Cancer Type"/>
    <hyperlink ref="B5:E5" location="'Table 1a'!C2" display="Table 1a: Performance against the 62-day target from receipt of an urgent referral with suspicion of cancer to first cancer treatment by NHS Board and regional Cancer Network"/>
    <hyperlink ref="B5" location="'Table 2'!A1" display="Table 2: Distribution of waits against the 62-day target from receipt of an urgent referral with a suspicion of cancer to first cancer treatment by Cancer Type"/>
    <hyperlink ref="B5:O5" location="'Charts 3'!A1" display="Chart for Distribution of waits against the 62-day target from receipt of an urgent referral with a suspicion of cancer to first cancer treatment by Cancer Type"/>
    <hyperlink ref="B45" r:id="rId1" display="Further information on data quality and accuracy can be found on the New Cancer Waiting Times Data Management web pages."/>
    <hyperlink ref="B45:P45" r:id="rId2" display="Further information on data quality can be found on the Data Quality web pages."/>
    <hyperlink ref="B46" r:id="rId3" display="Further information on New Cancer Waiting Times Data &amp; Definitions can be found on the New Cancer Waiting Times Guidance &amp; Documents to download web pages."/>
    <hyperlink ref="B46:P46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75" orientation="landscape" r:id="rId5"/>
  <headerFooter alignWithMargins="0"/>
  <rowBreaks count="1" manualBreakCount="1">
    <brk id="39" min="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AH554"/>
  <sheetViews>
    <sheetView showGridLines="0" tabSelected="1" topLeftCell="B1" zoomScaleNormal="100" workbookViewId="0">
      <selection activeCell="C1" sqref="C1:I2"/>
    </sheetView>
  </sheetViews>
  <sheetFormatPr defaultColWidth="34.85546875" defaultRowHeight="12.75"/>
  <cols>
    <col min="1" max="1" width="11.5703125" style="78" hidden="1" customWidth="1"/>
    <col min="2" max="2" width="0.140625" style="78" customWidth="1"/>
    <col min="3" max="3" width="30.28515625" style="72" customWidth="1"/>
    <col min="4" max="4" width="15.7109375" style="72" customWidth="1"/>
    <col min="5" max="5" width="18.140625" style="124" customWidth="1"/>
    <col min="6" max="9" width="15.7109375" style="72" customWidth="1"/>
    <col min="10" max="10" width="3.140625" style="72" customWidth="1"/>
    <col min="11" max="16384" width="34.85546875" style="72"/>
  </cols>
  <sheetData>
    <row r="1" spans="1:34">
      <c r="C1" s="156" t="s">
        <v>2</v>
      </c>
      <c r="D1" s="157"/>
      <c r="E1" s="157"/>
      <c r="F1" s="157"/>
      <c r="G1" s="157"/>
      <c r="H1" s="157"/>
      <c r="I1" s="157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80" t="str">
        <f>'[7]Make Report'!C28</f>
        <v>\\Stats\waittime\Cancer\Publication\Reporting\1stdraftTable_3_qtr4_2016.xlsx</v>
      </c>
      <c r="AB1" s="79"/>
      <c r="AC1" s="79"/>
      <c r="AD1" s="79"/>
      <c r="AE1" s="79"/>
      <c r="AF1" s="79"/>
      <c r="AG1" s="79"/>
      <c r="AH1" s="79"/>
    </row>
    <row r="2" spans="1:34">
      <c r="C2" s="157"/>
      <c r="D2" s="157"/>
      <c r="E2" s="157"/>
      <c r="F2" s="157"/>
      <c r="G2" s="157"/>
      <c r="H2" s="157"/>
      <c r="I2" s="157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</row>
    <row r="3" spans="1:34">
      <c r="C3" s="81"/>
      <c r="D3" s="79"/>
      <c r="E3" s="82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</row>
    <row r="4" spans="1:34">
      <c r="B4" s="78" t="s">
        <v>37</v>
      </c>
      <c r="C4" s="83" t="s">
        <v>38</v>
      </c>
      <c r="D4" s="84" t="str">
        <f>A18</f>
        <v>01 October 2016 - 31 December 2016</v>
      </c>
      <c r="E4" s="84"/>
      <c r="F4" s="158" t="s">
        <v>39</v>
      </c>
      <c r="G4" s="159"/>
      <c r="H4" s="160" t="s">
        <v>2443</v>
      </c>
      <c r="I4" s="161"/>
      <c r="J4" s="161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</row>
    <row r="5" spans="1:34">
      <c r="C5" s="81" t="s">
        <v>40</v>
      </c>
      <c r="D5" s="84"/>
      <c r="E5" s="82"/>
      <c r="F5" s="79"/>
      <c r="G5" s="79"/>
      <c r="H5" s="162" t="s">
        <v>41</v>
      </c>
      <c r="I5" s="162"/>
      <c r="J5" s="162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</row>
    <row r="6" spans="1:34">
      <c r="C6" s="79"/>
      <c r="D6" s="79"/>
      <c r="E6" s="82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</row>
    <row r="7" spans="1:34" ht="21" customHeight="1">
      <c r="C7" s="163" t="s">
        <v>42</v>
      </c>
      <c r="D7" s="165" t="s">
        <v>43</v>
      </c>
      <c r="E7" s="165"/>
      <c r="F7" s="165"/>
      <c r="G7" s="165"/>
      <c r="H7" s="165"/>
      <c r="I7" s="165"/>
      <c r="J7" s="85"/>
      <c r="K7" s="85"/>
      <c r="L7" s="85"/>
      <c r="M7" s="85"/>
      <c r="N7" s="85"/>
      <c r="O7" s="85"/>
      <c r="P7" s="85"/>
      <c r="Q7" s="85"/>
      <c r="R7" s="85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</row>
    <row r="8" spans="1:34" ht="27.75" customHeight="1">
      <c r="C8" s="164"/>
      <c r="D8" s="86" t="s">
        <v>44</v>
      </c>
      <c r="E8" s="87" t="s">
        <v>45</v>
      </c>
      <c r="F8" s="86" t="s">
        <v>46</v>
      </c>
      <c r="G8" s="86" t="s">
        <v>47</v>
      </c>
      <c r="H8" s="86" t="s">
        <v>48</v>
      </c>
      <c r="I8" s="86" t="s">
        <v>49</v>
      </c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</row>
    <row r="9" spans="1:34">
      <c r="C9" s="88"/>
      <c r="D9" s="88"/>
      <c r="E9" s="89"/>
      <c r="F9" s="88"/>
      <c r="G9" s="88"/>
      <c r="H9" s="88"/>
      <c r="I9" s="88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</row>
    <row r="10" spans="1:34" ht="17.25" customHeight="1">
      <c r="A10" s="125">
        <v>5</v>
      </c>
      <c r="B10" s="90" t="str">
        <f>SUBSTITUTE(C10," (1)","~*")&amp;$C$5</f>
        <v>All cancer types~*NHS Scotland</v>
      </c>
      <c r="C10" s="91" t="s">
        <v>50</v>
      </c>
      <c r="D10" s="92">
        <f>HLOOKUP($A$14,EligRef!$D:$IV,MATCH($B10,EligRef!$C:$C,0),FALSE)</f>
        <v>3254</v>
      </c>
      <c r="E10" s="93">
        <f>IF($D10=0,"-",(HLOOKUP($A$14,EligGrouping!$F:$AA,MATCH($B10&amp;"0-20",EligGrouping!$E:$E,0),FALSE)/$D10))</f>
        <v>0.20528580208973571</v>
      </c>
      <c r="F10" s="93">
        <f>IF($D10=0,"-",(HLOOKUP($A$14,EligGrouping!$F:$AA,MATCH($B10&amp;"21-41",EligGrouping!$E:$E,0),FALSE)/$D10))</f>
        <v>0.31468961278426549</v>
      </c>
      <c r="G10" s="93">
        <f>IF($D10=0,"-",(HLOOKUP($A$14,EligGrouping!$F:$AA,MATCH($B10&amp;"42-62",EligGrouping!$E:$E,0),FALSE)/$D10))</f>
        <v>0.35464044253226795</v>
      </c>
      <c r="H10" s="93">
        <f>IF($D10=0,"-",(HLOOKUP($A$14,EligGrouping!$F:$AA,MATCH($B10&amp;"63-83",EligGrouping!$E:$E,0),FALSE)/$D10))</f>
        <v>7.4984634296250768E-2</v>
      </c>
      <c r="I10" s="93">
        <f>IF($D10=0,"-",(HLOOKUP($A$14,EligGrouping!$F:$AA,MATCH($B10&amp;"84 or more",EligGrouping!$E:$E,0),FALSE)/$D10))</f>
        <v>5.0399508297480022E-2</v>
      </c>
      <c r="J10" s="79"/>
      <c r="K10" s="94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</row>
    <row r="11" spans="1:34" ht="17.25" customHeight="1">
      <c r="B11" s="95"/>
      <c r="C11" s="96"/>
      <c r="D11" s="97"/>
      <c r="E11" s="93"/>
      <c r="F11" s="93"/>
      <c r="G11" s="93"/>
      <c r="H11" s="93"/>
      <c r="I11" s="93"/>
      <c r="J11" s="79"/>
      <c r="K11" s="94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</row>
    <row r="12" spans="1:34" ht="17.25" customHeight="1">
      <c r="B12" s="95" t="str">
        <f>C12&amp;$C$5</f>
        <v>BreastNHS Scotland</v>
      </c>
      <c r="C12" s="96" t="s">
        <v>51</v>
      </c>
      <c r="D12" s="98">
        <f>HLOOKUP($A$14,EligRef!$D:$IV,MATCH($B12,EligRef!$C:$C,0),FALSE)</f>
        <v>890</v>
      </c>
      <c r="E12" s="89">
        <f>IF($D12=0,"-",(HLOOKUP($A$14,EligGrouping!$F:$AA,MATCH($B12&amp;"0-20",EligGrouping!$E:$E,0),FALSE)/$D12))</f>
        <v>6.9662921348314602E-2</v>
      </c>
      <c r="F12" s="89">
        <f>IF($D12=0,"-",(HLOOKUP($A$14,EligGrouping!$F:$AA,MATCH($B12&amp;"21-41",EligGrouping!$E:$E,0),FALSE)/$D12))</f>
        <v>0.47303370786516852</v>
      </c>
      <c r="G12" s="89">
        <f>IF($D12=0,"-",(HLOOKUP($A$14,EligGrouping!$F:$AA,MATCH($B12&amp;"42-62",EligGrouping!$E:$E,0),FALSE)/$D12))</f>
        <v>0.40561797752808987</v>
      </c>
      <c r="H12" s="89">
        <f>IF($D12=0,"-",(HLOOKUP($A$14,EligGrouping!$F:$AA,MATCH($B12&amp;"63-83",EligGrouping!$E:$E,0),FALSE)/$D12))</f>
        <v>4.3820224719101124E-2</v>
      </c>
      <c r="I12" s="89">
        <f>IF($D12=0,"-",(HLOOKUP($A$14,EligGrouping!$F:$AA,MATCH($B12&amp;"84 or more",EligGrouping!$E:$E,0),FALSE)/$D12))</f>
        <v>7.8651685393258432E-3</v>
      </c>
      <c r="J12" s="79"/>
      <c r="K12" s="94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</row>
    <row r="13" spans="1:34" ht="17.25" customHeight="1">
      <c r="B13" s="90" t="str">
        <f>SUBSTITUTE(C13," - "," ")&amp;$C$5</f>
        <v>Breast screened excludedNHS Scotland</v>
      </c>
      <c r="C13" s="99" t="s">
        <v>52</v>
      </c>
      <c r="D13" s="98">
        <f>HLOOKUP($A$14,EligRef!$D:$IV,MATCH($B13,EligRef!$C:$C,0),FALSE)</f>
        <v>465</v>
      </c>
      <c r="E13" s="89">
        <f>IF($D13=0,"-",(HLOOKUP($A$14,EligGrouping!$F:$AA,MATCH($B13&amp;"0-20",EligGrouping!$E:$E,0),FALSE)/$D13))</f>
        <v>6.236559139784946E-2</v>
      </c>
      <c r="F13" s="89">
        <f>IF($D13=0,"-",(HLOOKUP($A$14,EligGrouping!$F:$AA,MATCH($B13&amp;"21-41",EligGrouping!$E:$E,0),FALSE)/$D13))</f>
        <v>0.45591397849462367</v>
      </c>
      <c r="G13" s="89">
        <f>IF($D13=0,"-",(HLOOKUP($A$14,EligGrouping!$F:$AA,MATCH($B13&amp;"42-62",EligGrouping!$E:$E,0),FALSE)/$D13))</f>
        <v>0.43225806451612903</v>
      </c>
      <c r="H13" s="89">
        <f>IF($D13=0,"-",(HLOOKUP($A$14,EligGrouping!$F:$AA,MATCH($B13&amp;"63-83",EligGrouping!$E:$E,0),FALSE)/$D13))</f>
        <v>3.870967741935484E-2</v>
      </c>
      <c r="I13" s="89">
        <f>IF($D13=0,"-",(HLOOKUP($A$14,EligGrouping!$F:$AA,MATCH($B13&amp;"84 or more",EligGrouping!$E:$E,0),FALSE)/$D13))</f>
        <v>1.0752688172043012E-2</v>
      </c>
      <c r="J13" s="79"/>
      <c r="K13" s="94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</row>
    <row r="14" spans="1:34" ht="17.25" customHeight="1">
      <c r="A14" s="100">
        <f>VLOOKUP(A10,Lookup!$E$2:$G$65536,3,FALSE)</f>
        <v>42735</v>
      </c>
      <c r="B14" s="90" t="str">
        <f>SUBSTITUTE(C14," - "," ")&amp;$C$5</f>
        <v>Breast screened onlyNHS Scotland</v>
      </c>
      <c r="C14" s="99" t="s">
        <v>53</v>
      </c>
      <c r="D14" s="98">
        <f>HLOOKUP($A$14,EligRef!$D:$IV,MATCH($B14,EligRef!$C:$C,0),FALSE)</f>
        <v>425</v>
      </c>
      <c r="E14" s="89">
        <f>IF($D14=0,"-",(HLOOKUP($A$14,EligGrouping!$F:$AA,MATCH($B14&amp;"0-20",EligGrouping!$E:$E,0),FALSE)/$D14))</f>
        <v>7.7647058823529416E-2</v>
      </c>
      <c r="F14" s="89">
        <f>IF($D14=0,"-",(HLOOKUP($A$14,EligGrouping!$F:$AA,MATCH($B14&amp;"21-41",EligGrouping!$E:$E,0),FALSE)/$D14))</f>
        <v>0.49176470588235294</v>
      </c>
      <c r="G14" s="89">
        <f>IF($D14=0,"-",(HLOOKUP($A$14,EligGrouping!$F:$AA,MATCH($B14&amp;"42-62",EligGrouping!$E:$E,0),FALSE)/$D14))</f>
        <v>0.37647058823529411</v>
      </c>
      <c r="H14" s="89">
        <f>IF($D14=0,"-",(HLOOKUP($A$14,EligGrouping!$F:$AA,MATCH($B14&amp;"63-83",EligGrouping!$E:$E,0),FALSE)/$D14))</f>
        <v>4.9411764705882349E-2</v>
      </c>
      <c r="I14" s="89">
        <f>IF($D14=0,"-",(HLOOKUP($A$14,EligGrouping!$F:$AA,MATCH($B14&amp;"84 or more",EligGrouping!$E:$E,0),FALSE)/$D14))</f>
        <v>4.7058823529411761E-3</v>
      </c>
      <c r="J14" s="79"/>
      <c r="K14" s="94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</row>
    <row r="15" spans="1:34" ht="17.25" customHeight="1">
      <c r="B15" s="95" t="str">
        <f>C15&amp;$C$5</f>
        <v>CervicalNHS Scotland</v>
      </c>
      <c r="C15" s="96" t="s">
        <v>54</v>
      </c>
      <c r="D15" s="98">
        <f>HLOOKUP($A$14,EligRef!$D:$IV,MATCH($B15,EligRef!$C:$C,0),FALSE)</f>
        <v>37</v>
      </c>
      <c r="E15" s="89">
        <f>IF($D15=0,"-",(HLOOKUP($A$14,EligGrouping!$F:$AA,MATCH($B15&amp;"0-20",EligGrouping!$E:$E,0),FALSE)/$D15))</f>
        <v>0.3783783783783784</v>
      </c>
      <c r="F15" s="89">
        <f>IF($D15=0,"-",(HLOOKUP($A$14,EligGrouping!$F:$AA,MATCH($B15&amp;"21-41",EligGrouping!$E:$E,0),FALSE)/$D15))</f>
        <v>0.1891891891891892</v>
      </c>
      <c r="G15" s="89">
        <f>IF($D15=0,"-",(HLOOKUP($A$14,EligGrouping!$F:$AA,MATCH($B15&amp;"42-62",EligGrouping!$E:$E,0),FALSE)/$D15))</f>
        <v>0.21621621621621623</v>
      </c>
      <c r="H15" s="89">
        <f>IF($D15=0,"-",(HLOOKUP($A$14,EligGrouping!$F:$AA,MATCH($B15&amp;"63-83",EligGrouping!$E:$E,0),FALSE)/$D15))</f>
        <v>0.16216216216216217</v>
      </c>
      <c r="I15" s="89">
        <f>IF($D15=0,"-",(HLOOKUP($A$14,EligGrouping!$F:$AA,MATCH($B15&amp;"84 or more",EligGrouping!$E:$E,0),FALSE)/$D15))</f>
        <v>5.4054054054054057E-2</v>
      </c>
      <c r="J15" s="79"/>
      <c r="K15" s="94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</row>
    <row r="16" spans="1:34" ht="17.25" customHeight="1">
      <c r="B16" s="90" t="str">
        <f>SUBSTITUTE(C16," - "," ")&amp;$C$5</f>
        <v>Cervical screened excludedNHS Scotland</v>
      </c>
      <c r="C16" s="99" t="s">
        <v>55</v>
      </c>
      <c r="D16" s="98">
        <f>HLOOKUP($A$14,EligRef!$D:$IV,MATCH($B16,EligRef!$C:$C,0),FALSE)</f>
        <v>17</v>
      </c>
      <c r="E16" s="89">
        <f>IF($D16=0,"-",(HLOOKUP($A$14,EligGrouping!$F:$AA,MATCH($B16&amp;"0-20",EligGrouping!$E:$E,0),FALSE)/$D16))</f>
        <v>0.11764705882352941</v>
      </c>
      <c r="F16" s="89">
        <f>IF($D16=0,"-",(HLOOKUP($A$14,EligGrouping!$F:$AA,MATCH($B16&amp;"21-41",EligGrouping!$E:$E,0),FALSE)/$D16))</f>
        <v>0.11764705882352941</v>
      </c>
      <c r="G16" s="89">
        <f>IF($D16=0,"-",(HLOOKUP($A$14,EligGrouping!$F:$AA,MATCH($B16&amp;"42-62",EligGrouping!$E:$E,0),FALSE)/$D16))</f>
        <v>0.35294117647058826</v>
      </c>
      <c r="H16" s="89">
        <f>IF($D16=0,"-",(HLOOKUP($A$14,EligGrouping!$F:$AA,MATCH($B16&amp;"63-83",EligGrouping!$E:$E,0),FALSE)/$D16))</f>
        <v>0.35294117647058826</v>
      </c>
      <c r="I16" s="89">
        <f>IF($D16=0,"-",(HLOOKUP($A$14,EligGrouping!$F:$AA,MATCH($B16&amp;"84 or more",EligGrouping!$E:$E,0),FALSE)/$D16))</f>
        <v>5.8823529411764705E-2</v>
      </c>
      <c r="J16" s="79"/>
      <c r="K16" s="94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</row>
    <row r="17" spans="1:34" ht="17.25" customHeight="1">
      <c r="B17" s="90" t="str">
        <f>SUBSTITUTE(C17," - "," ")&amp;$C$5</f>
        <v>Cervical screened onlyNHS Scotland</v>
      </c>
      <c r="C17" s="99" t="s">
        <v>56</v>
      </c>
      <c r="D17" s="98">
        <f>HLOOKUP($A$14,EligRef!$D:$IV,MATCH($B17,EligRef!$C:$C,0),FALSE)</f>
        <v>20</v>
      </c>
      <c r="E17" s="89">
        <f>IF($D17=0,"-",(HLOOKUP($A$14,EligGrouping!$F:$AA,MATCH($B17&amp;"0-20",EligGrouping!$E:$E,0),FALSE)/$D17))</f>
        <v>0.6</v>
      </c>
      <c r="F17" s="89">
        <f>IF($D17=0,"-",(HLOOKUP($A$14,EligGrouping!$F:$AA,MATCH($B17&amp;"21-41",EligGrouping!$E:$E,0),FALSE)/$D17))</f>
        <v>0.25</v>
      </c>
      <c r="G17" s="89">
        <f>IF($D17=0,"-",(HLOOKUP($A$14,EligGrouping!$F:$AA,MATCH($B17&amp;"42-62",EligGrouping!$E:$E,0),FALSE)/$D17))</f>
        <v>0.1</v>
      </c>
      <c r="H17" s="89">
        <f>IF($D17=0,"-",(HLOOKUP($A$14,EligGrouping!$F:$AA,MATCH($B17&amp;"63-83",EligGrouping!$E:$E,0),FALSE)/$D17))</f>
        <v>0</v>
      </c>
      <c r="I17" s="89">
        <f>IF($D17=0,"-",(HLOOKUP($A$14,EligGrouping!$F:$AA,MATCH($B17&amp;"84 or more",EligGrouping!$E:$E,0),FALSE)/$D17))</f>
        <v>0.05</v>
      </c>
      <c r="J17" s="79"/>
      <c r="K17" s="94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</row>
    <row r="18" spans="1:34" ht="17.25" customHeight="1">
      <c r="A18" s="78" t="str">
        <f>VLOOKUP(A10,Lookup!E2:J6,4,FALSE)</f>
        <v>01 October 2016 - 31 December 2016</v>
      </c>
      <c r="B18" s="95" t="str">
        <f>C18&amp;$C$5</f>
        <v>ColorectalNHS Scotland</v>
      </c>
      <c r="C18" s="96" t="s">
        <v>57</v>
      </c>
      <c r="D18" s="98">
        <f>HLOOKUP($A$14,EligRef!$D:$IV,MATCH($B18,EligRef!$C:$C,0),FALSE)</f>
        <v>485</v>
      </c>
      <c r="E18" s="89">
        <f>IF($D18=0,"-",(HLOOKUP($A$14,EligGrouping!$F:$AA,MATCH($B18&amp;"0-20",EligGrouping!$E:$E,0),FALSE)/$D18))</f>
        <v>0.2618556701030928</v>
      </c>
      <c r="F18" s="89">
        <f>IF($D18=0,"-",(HLOOKUP($A$14,EligGrouping!$F:$AA,MATCH($B18&amp;"21-41",EligGrouping!$E:$E,0),FALSE)/$D18))</f>
        <v>0.18144329896907216</v>
      </c>
      <c r="G18" s="89">
        <f>IF($D18=0,"-",(HLOOKUP($A$14,EligGrouping!$F:$AA,MATCH($B18&amp;"42-62",EligGrouping!$E:$E,0),FALSE)/$D18))</f>
        <v>0.39793814432989688</v>
      </c>
      <c r="H18" s="89">
        <f>IF($D18=0,"-",(HLOOKUP($A$14,EligGrouping!$F:$AA,MATCH($B18&amp;"63-83",EligGrouping!$E:$E,0),FALSE)/$D18))</f>
        <v>9.8969072164948449E-2</v>
      </c>
      <c r="I18" s="89">
        <f>IF($D18=0,"-",(HLOOKUP($A$14,EligGrouping!$F:$AA,MATCH($B18&amp;"84 or more",EligGrouping!$E:$E,0),FALSE)/$D18))</f>
        <v>5.9793814432989693E-2</v>
      </c>
      <c r="J18" s="79"/>
      <c r="K18" s="94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</row>
    <row r="19" spans="1:34" ht="17.25" customHeight="1">
      <c r="B19" s="90" t="str">
        <f>SUBSTITUTE(C19," - "," ")&amp;$C$5</f>
        <v>Colorectal screened excludedNHS Scotland</v>
      </c>
      <c r="C19" s="99" t="s">
        <v>58</v>
      </c>
      <c r="D19" s="98">
        <f>HLOOKUP($A$14,EligRef!$D:$IV,MATCH($B19,EligRef!$C:$C,0),FALSE)</f>
        <v>365</v>
      </c>
      <c r="E19" s="89">
        <f>IF($D19=0,"-",(HLOOKUP($A$14,EligGrouping!$F:$AA,MATCH($B19&amp;"0-20",EligGrouping!$E:$E,0),FALSE)/$D19))</f>
        <v>0.32328767123287672</v>
      </c>
      <c r="F19" s="89">
        <f>IF($D19=0,"-",(HLOOKUP($A$14,EligGrouping!$F:$AA,MATCH($B19&amp;"21-41",EligGrouping!$E:$E,0),FALSE)/$D19))</f>
        <v>0.21095890410958903</v>
      </c>
      <c r="G19" s="89">
        <f>IF($D19=0,"-",(HLOOKUP($A$14,EligGrouping!$F:$AA,MATCH($B19&amp;"42-62",EligGrouping!$E:$E,0),FALSE)/$D19))</f>
        <v>0.32602739726027397</v>
      </c>
      <c r="H19" s="89">
        <f>IF($D19=0,"-",(HLOOKUP($A$14,EligGrouping!$F:$AA,MATCH($B19&amp;"63-83",EligGrouping!$E:$E,0),FALSE)/$D19))</f>
        <v>8.4931506849315067E-2</v>
      </c>
      <c r="I19" s="89">
        <f>IF($D19=0,"-",(HLOOKUP($A$14,EligGrouping!$F:$AA,MATCH($B19&amp;"84 or more",EligGrouping!$E:$E,0),FALSE)/$D19))</f>
        <v>5.4794520547945202E-2</v>
      </c>
      <c r="J19" s="79"/>
      <c r="K19" s="94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</row>
    <row r="20" spans="1:34" ht="17.25" customHeight="1">
      <c r="B20" s="90" t="str">
        <f>SUBSTITUTE(C20," - "," ")&amp;$C$5</f>
        <v>Colorectal screened onlyNHS Scotland</v>
      </c>
      <c r="C20" s="99" t="s">
        <v>59</v>
      </c>
      <c r="D20" s="98">
        <f>HLOOKUP($A$14,EligRef!$D:$IV,MATCH($B20,EligRef!$C:$C,0),FALSE)</f>
        <v>120</v>
      </c>
      <c r="E20" s="89">
        <f>IF($D20=0,"-",(HLOOKUP($A$14,EligGrouping!$F:$AA,MATCH($B20&amp;"0-20",EligGrouping!$E:$E,0),FALSE)/$D20))</f>
        <v>7.4999999999999997E-2</v>
      </c>
      <c r="F20" s="89">
        <f>IF($D20=0,"-",(HLOOKUP($A$14,EligGrouping!$F:$AA,MATCH($B20&amp;"21-41",EligGrouping!$E:$E,0),FALSE)/$D20))</f>
        <v>9.166666666666666E-2</v>
      </c>
      <c r="G20" s="89">
        <f>IF($D20=0,"-",(HLOOKUP($A$14,EligGrouping!$F:$AA,MATCH($B20&amp;"42-62",EligGrouping!$E:$E,0),FALSE)/$D20))</f>
        <v>0.6166666666666667</v>
      </c>
      <c r="H20" s="89">
        <f>IF($D20=0,"-",(HLOOKUP($A$14,EligGrouping!$F:$AA,MATCH($B20&amp;"63-83",EligGrouping!$E:$E,0),FALSE)/$D20))</f>
        <v>0.14166666666666666</v>
      </c>
      <c r="I20" s="89">
        <f>IF($D20=0,"-",(HLOOKUP($A$14,EligGrouping!$F:$AA,MATCH($B20&amp;"84 or more",EligGrouping!$E:$E,0),FALSE)/$D20))</f>
        <v>7.4999999999999997E-2</v>
      </c>
      <c r="J20" s="79"/>
      <c r="K20" s="94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</row>
    <row r="21" spans="1:34" ht="17.25" customHeight="1">
      <c r="B21" s="90" t="str">
        <f>SUBSTITUTE(C21,"and","&amp;")&amp;$C$5</f>
        <v>Head &amp; NeckNHS Scotland</v>
      </c>
      <c r="C21" s="96" t="s">
        <v>60</v>
      </c>
      <c r="D21" s="98">
        <f>HLOOKUP($A$14,EligRef!$D:$IV,MATCH($B21,EligRef!$C:$C,0),FALSE)</f>
        <v>127</v>
      </c>
      <c r="E21" s="89">
        <f>IF($D21=0,"-",(HLOOKUP($A$14,EligGrouping!$F:$AA,MATCH($B21&amp;"0-20",EligGrouping!$E:$E,0),FALSE)/$D21))</f>
        <v>7.874015748031496E-2</v>
      </c>
      <c r="F21" s="89">
        <f>IF($D21=0,"-",(HLOOKUP($A$14,EligGrouping!$F:$AA,MATCH($B21&amp;"21-41",EligGrouping!$E:$E,0),FALSE)/$D21))</f>
        <v>0.23622047244094488</v>
      </c>
      <c r="G21" s="89">
        <f>IF($D21=0,"-",(HLOOKUP($A$14,EligGrouping!$F:$AA,MATCH($B21&amp;"42-62",EligGrouping!$E:$E,0),FALSE)/$D21))</f>
        <v>0.51181102362204722</v>
      </c>
      <c r="H21" s="89">
        <f>IF($D21=0,"-",(HLOOKUP($A$14,EligGrouping!$F:$AA,MATCH($B21&amp;"63-83",EligGrouping!$E:$E,0),FALSE)/$D21))</f>
        <v>0.14960629921259844</v>
      </c>
      <c r="I21" s="89">
        <f>IF($D21=0,"-",(HLOOKUP($A$14,EligGrouping!$F:$AA,MATCH($B21&amp;"84 or more",EligGrouping!$E:$E,0),FALSE)/$D21))</f>
        <v>2.3622047244094488E-2</v>
      </c>
      <c r="J21" s="79"/>
      <c r="K21" s="94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</row>
    <row r="22" spans="1:34" ht="17.25" customHeight="1">
      <c r="B22" s="95" t="str">
        <f>C22&amp;$C$5</f>
        <v>LungNHS Scotland</v>
      </c>
      <c r="C22" s="96" t="s">
        <v>61</v>
      </c>
      <c r="D22" s="98">
        <f>HLOOKUP($A$14,EligRef!$D:$IV,MATCH($B22,EligRef!$C:$C,0),FALSE)</f>
        <v>533</v>
      </c>
      <c r="E22" s="89">
        <f>IF($D22=0,"-",(HLOOKUP($A$14,EligGrouping!$F:$AA,MATCH($B22&amp;"0-20",EligGrouping!$E:$E,0),FALSE)/$D22))</f>
        <v>0.24577861163227016</v>
      </c>
      <c r="F22" s="89">
        <f>IF($D22=0,"-",(HLOOKUP($A$14,EligGrouping!$F:$AA,MATCH($B22&amp;"21-41",EligGrouping!$E:$E,0),FALSE)/$D22))</f>
        <v>0.28705440900562851</v>
      </c>
      <c r="G22" s="89">
        <f>IF($D22=0,"-",(HLOOKUP($A$14,EligGrouping!$F:$AA,MATCH($B22&amp;"42-62",EligGrouping!$E:$E,0),FALSE)/$D22))</f>
        <v>0.37148217636022512</v>
      </c>
      <c r="H22" s="89">
        <f>IF($D22=0,"-",(HLOOKUP($A$14,EligGrouping!$F:$AA,MATCH($B22&amp;"63-83",EligGrouping!$E:$E,0),FALSE)/$D22))</f>
        <v>8.0675422138836772E-2</v>
      </c>
      <c r="I22" s="89">
        <f>IF($D22=0,"-",(HLOOKUP($A$14,EligGrouping!$F:$AA,MATCH($B22&amp;"84 or more",EligGrouping!$E:$E,0),FALSE)/$D22))</f>
        <v>1.50093808630394E-2</v>
      </c>
      <c r="J22" s="79"/>
      <c r="K22" s="94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</row>
    <row r="23" spans="1:34" ht="17.25" customHeight="1">
      <c r="B23" s="95" t="str">
        <f>C23&amp;$C$5</f>
        <v>LymphomaNHS Scotland</v>
      </c>
      <c r="C23" s="96" t="s">
        <v>62</v>
      </c>
      <c r="D23" s="98">
        <f>HLOOKUP($A$14,EligRef!$D:$IV,MATCH($B23,EligRef!$C:$C,0),FALSE)</f>
        <v>102</v>
      </c>
      <c r="E23" s="89">
        <f>IF($D23=0,"-",(HLOOKUP($A$14,EligGrouping!$F:$AA,MATCH($B23&amp;"0-20",EligGrouping!$E:$E,0),FALSE)/$D23))</f>
        <v>0.30392156862745096</v>
      </c>
      <c r="F23" s="89">
        <f>IF($D23=0,"-",(HLOOKUP($A$14,EligGrouping!$F:$AA,MATCH($B23&amp;"21-41",EligGrouping!$E:$E,0),FALSE)/$D23))</f>
        <v>0.30392156862745096</v>
      </c>
      <c r="G23" s="89">
        <f>IF($D23=0,"-",(HLOOKUP($A$14,EligGrouping!$F:$AA,MATCH($B23&amp;"42-62",EligGrouping!$E:$E,0),FALSE)/$D23))</f>
        <v>0.26470588235294118</v>
      </c>
      <c r="H23" s="89">
        <f>IF($D23=0,"-",(HLOOKUP($A$14,EligGrouping!$F:$AA,MATCH($B23&amp;"63-83",EligGrouping!$E:$E,0),FALSE)/$D23))</f>
        <v>7.8431372549019607E-2</v>
      </c>
      <c r="I23" s="89">
        <f>IF($D23=0,"-",(HLOOKUP($A$14,EligGrouping!$F:$AA,MATCH($B23&amp;"84 or more",EligGrouping!$E:$E,0),FALSE)/$D23))</f>
        <v>4.9019607843137254E-2</v>
      </c>
      <c r="J23" s="79"/>
      <c r="K23" s="94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</row>
    <row r="24" spans="1:34" ht="17.25" customHeight="1">
      <c r="B24" s="95" t="str">
        <f>C24&amp;$C$5</f>
        <v>MelanomaNHS Scotland</v>
      </c>
      <c r="C24" s="96" t="s">
        <v>63</v>
      </c>
      <c r="D24" s="98">
        <f>HLOOKUP($A$14,EligRef!$D:$IV,MATCH($B24,EligRef!$C:$C,0),FALSE)</f>
        <v>126</v>
      </c>
      <c r="E24" s="89">
        <f>IF($D24=0,"-",(HLOOKUP($A$14,EligGrouping!$F:$AA,MATCH($B24&amp;"0-20",EligGrouping!$E:$E,0),FALSE)/$D24))</f>
        <v>0.38095238095238093</v>
      </c>
      <c r="F24" s="89">
        <f>IF($D24=0,"-",(HLOOKUP($A$14,EligGrouping!$F:$AA,MATCH($B24&amp;"21-41",EligGrouping!$E:$E,0),FALSE)/$D24))</f>
        <v>0.16666666666666666</v>
      </c>
      <c r="G24" s="89">
        <f>IF($D24=0,"-",(HLOOKUP($A$14,EligGrouping!$F:$AA,MATCH($B24&amp;"42-62",EligGrouping!$E:$E,0),FALSE)/$D24))</f>
        <v>0.34126984126984128</v>
      </c>
      <c r="H24" s="89">
        <f>IF($D24=0,"-",(HLOOKUP($A$14,EligGrouping!$F:$AA,MATCH($B24&amp;"63-83",EligGrouping!$E:$E,0),FALSE)/$D24))</f>
        <v>7.9365079365079361E-2</v>
      </c>
      <c r="I24" s="89">
        <f>IF($D24=0,"-",(HLOOKUP($A$14,EligGrouping!$F:$AA,MATCH($B24&amp;"84 or more",EligGrouping!$E:$E,0),FALSE)/$D24))</f>
        <v>3.1746031746031744E-2</v>
      </c>
      <c r="J24" s="79"/>
      <c r="K24" s="94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</row>
    <row r="25" spans="1:34" ht="17.25" customHeight="1">
      <c r="A25" s="78" t="str">
        <f>VLOOKUP(A10,Lookup!E2:K13,6,FALSE)</f>
        <v xml:space="preserve">Source: ISD New Cancer Waiting Times.  Data for 01 October 2016 - 31 December 2016 as at 22 Feb 2017 may be subject to change in future publications. </v>
      </c>
      <c r="B25" s="95" t="str">
        <f>C25&amp;$C$5</f>
        <v>OvarianNHS Scotland</v>
      </c>
      <c r="C25" s="96" t="s">
        <v>64</v>
      </c>
      <c r="D25" s="98">
        <f>HLOOKUP($A$14,EligRef!$D:$IV,MATCH($B25,EligRef!$C:$C,0),FALSE)</f>
        <v>76</v>
      </c>
      <c r="E25" s="89">
        <f>IF($D25=0,"-",(HLOOKUP($A$14,EligGrouping!$F:$AA,MATCH($B25&amp;"0-20",EligGrouping!$E:$E,0),FALSE)/$D25))</f>
        <v>0.14473684210526316</v>
      </c>
      <c r="F25" s="89">
        <f>IF($D25=0,"-",(HLOOKUP($A$14,EligGrouping!$F:$AA,MATCH($B25&amp;"21-41",EligGrouping!$E:$E,0),FALSE)/$D25))</f>
        <v>0.39473684210526316</v>
      </c>
      <c r="G25" s="89">
        <f>IF($D25=0,"-",(HLOOKUP($A$14,EligGrouping!$F:$AA,MATCH($B25&amp;"42-62",EligGrouping!$E:$E,0),FALSE)/$D25))</f>
        <v>0.40789473684210525</v>
      </c>
      <c r="H25" s="89">
        <f>IF($D25=0,"-",(HLOOKUP($A$14,EligGrouping!$F:$AA,MATCH($B25&amp;"63-83",EligGrouping!$E:$E,0),FALSE)/$D25))</f>
        <v>5.2631578947368418E-2</v>
      </c>
      <c r="I25" s="89">
        <f>IF($D25=0,"-",(HLOOKUP($A$14,EligGrouping!$F:$AA,MATCH($B25&amp;"84 or more",EligGrouping!$E:$E,0),FALSE)/$D25))</f>
        <v>0</v>
      </c>
      <c r="J25" s="79"/>
      <c r="K25" s="94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</row>
    <row r="26" spans="1:34" ht="17.25" customHeight="1">
      <c r="B26" s="95" t="str">
        <f>C26&amp;$C$5</f>
        <v>Upper GINHS Scotland</v>
      </c>
      <c r="C26" s="96" t="s">
        <v>65</v>
      </c>
      <c r="D26" s="98">
        <f>HLOOKUP($A$14,EligRef!$D:$IV,MATCH($B26,EligRef!$C:$C,0),FALSE)</f>
        <v>333</v>
      </c>
      <c r="E26" s="89">
        <f>IF($D26=0,"-",(HLOOKUP($A$14,EligGrouping!$F:$AA,MATCH($B26&amp;"0-20",EligGrouping!$E:$E,0),FALSE)/$D26))</f>
        <v>0.38738738738738737</v>
      </c>
      <c r="F26" s="89">
        <f>IF($D26=0,"-",(HLOOKUP($A$14,EligGrouping!$F:$AA,MATCH($B26&amp;"21-41",EligGrouping!$E:$E,0),FALSE)/$D26))</f>
        <v>0.29429429429429427</v>
      </c>
      <c r="G26" s="89">
        <f>IF($D26=0,"-",(HLOOKUP($A$14,EligGrouping!$F:$AA,MATCH($B26&amp;"42-62",EligGrouping!$E:$E,0),FALSE)/$D26))</f>
        <v>0.21321321321321321</v>
      </c>
      <c r="H26" s="89">
        <f>IF($D26=0,"-",(HLOOKUP($A$14,EligGrouping!$F:$AA,MATCH($B26&amp;"63-83",EligGrouping!$E:$E,0),FALSE)/$D26))</f>
        <v>6.006006006006006E-2</v>
      </c>
      <c r="I26" s="89">
        <f>IF($D26=0,"-",(HLOOKUP($A$14,EligGrouping!$F:$AA,MATCH($B26&amp;"84 or more",EligGrouping!$E:$E,0),FALSE)/$D26))</f>
        <v>4.5045045045045043E-2</v>
      </c>
      <c r="J26" s="79"/>
      <c r="K26" s="94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</row>
    <row r="27" spans="1:34" ht="17.25" customHeight="1">
      <c r="B27" s="95" t="str">
        <f>"Urology"&amp;$C$5</f>
        <v>UrologyNHS Scotland</v>
      </c>
      <c r="C27" s="96" t="s">
        <v>66</v>
      </c>
      <c r="D27" s="98">
        <f>HLOOKUP($A$14,EligRef!$D:$IV,MATCH($B27,EligRef!$C:$C,0),FALSE)</f>
        <v>545</v>
      </c>
      <c r="E27" s="89">
        <f>IF($D27=0,"-",(HLOOKUP($A$14,EligGrouping!$F:$AA,MATCH($B27&amp;"0-20",EligGrouping!$E:$E,0),FALSE)/$D27))</f>
        <v>0.19266055045871561</v>
      </c>
      <c r="F27" s="89">
        <f>IF($D27=0,"-",(HLOOKUP($A$14,EligGrouping!$F:$AA,MATCH($B27&amp;"21-41",EligGrouping!$E:$E,0),FALSE)/$D27))</f>
        <v>0.26605504587155965</v>
      </c>
      <c r="G27" s="89">
        <f>IF($D27=0,"-",(HLOOKUP($A$14,EligGrouping!$F:$AA,MATCH($B27&amp;"42-62",EligGrouping!$E:$E,0),FALSE)/$D27))</f>
        <v>0.28807339449541286</v>
      </c>
      <c r="H27" s="89">
        <f>IF($D27=0,"-",(HLOOKUP($A$14,EligGrouping!$F:$AA,MATCH($B27&amp;"63-83",EligGrouping!$E:$E,0),FALSE)/$D27))</f>
        <v>8.6238532110091748E-2</v>
      </c>
      <c r="I27" s="89">
        <f>IF($D27=0,"-",(HLOOKUP($A$14,EligGrouping!$F:$AA,MATCH($B27&amp;"84 or more",EligGrouping!$E:$E,0),FALSE)/$D27))</f>
        <v>0.16697247706422019</v>
      </c>
      <c r="J27" s="79"/>
      <c r="K27" s="94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</row>
    <row r="28" spans="1:34">
      <c r="C28" s="101"/>
      <c r="D28" s="102"/>
      <c r="E28" s="103"/>
      <c r="F28" s="102"/>
      <c r="G28" s="102"/>
      <c r="H28" s="102"/>
      <c r="I28" s="104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</row>
    <row r="29" spans="1:34" s="108" customFormat="1" ht="27.75" customHeight="1">
      <c r="A29" s="105"/>
      <c r="B29" s="105"/>
      <c r="C29" s="153" t="str">
        <f>A25</f>
        <v xml:space="preserve">Source: ISD New Cancer Waiting Times.  Data for 01 October 2016 - 31 December 2016 as at 22 Feb 2017 may be subject to change in future publications. </v>
      </c>
      <c r="D29" s="154"/>
      <c r="E29" s="154"/>
      <c r="F29" s="154"/>
      <c r="G29" s="154"/>
      <c r="H29" s="154"/>
      <c r="I29" s="154"/>
      <c r="J29" s="106"/>
      <c r="K29" s="106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</row>
    <row r="30" spans="1:34" s="65" customFormat="1" ht="12">
      <c r="A30" s="109"/>
      <c r="B30" s="109"/>
      <c r="C30" s="126" t="s">
        <v>67</v>
      </c>
      <c r="D30" s="126"/>
      <c r="E30" s="126"/>
      <c r="F30" s="126"/>
      <c r="G30" s="126"/>
      <c r="H30" s="126"/>
      <c r="I30" s="126"/>
      <c r="J30" s="110"/>
      <c r="K30" s="110"/>
      <c r="L30" s="110"/>
    </row>
    <row r="31" spans="1:34" s="65" customFormat="1" ht="12.75" customHeight="1">
      <c r="A31" s="109"/>
      <c r="B31" s="109"/>
      <c r="C31" s="128" t="s">
        <v>68</v>
      </c>
      <c r="D31" s="128"/>
      <c r="E31" s="128"/>
      <c r="F31" s="128"/>
      <c r="G31" s="128"/>
      <c r="H31" s="128"/>
      <c r="I31" s="128"/>
      <c r="J31" s="111"/>
      <c r="K31" s="111"/>
      <c r="L31" s="111"/>
    </row>
    <row r="32" spans="1:34" s="65" customFormat="1" ht="12" customHeight="1">
      <c r="A32" s="112"/>
      <c r="B32" s="112"/>
      <c r="C32" s="133" t="s">
        <v>69</v>
      </c>
      <c r="D32" s="133"/>
      <c r="E32" s="133"/>
      <c r="F32" s="133"/>
      <c r="G32" s="133"/>
      <c r="H32" s="133"/>
      <c r="I32" s="133"/>
      <c r="J32" s="113"/>
    </row>
    <row r="33" spans="1:34" s="65" customFormat="1" ht="21" customHeight="1">
      <c r="A33" s="112"/>
      <c r="B33" s="112"/>
      <c r="C33" s="133" t="s">
        <v>70</v>
      </c>
      <c r="D33" s="133"/>
      <c r="E33" s="133"/>
      <c r="F33" s="133"/>
      <c r="G33" s="133"/>
      <c r="H33" s="133"/>
      <c r="I33" s="133"/>
      <c r="J33" s="113"/>
      <c r="K33" s="114"/>
    </row>
    <row r="34" spans="1:34" s="65" customFormat="1" ht="15.75" customHeight="1">
      <c r="A34" s="112"/>
      <c r="B34" s="112"/>
      <c r="C34" s="155" t="s">
        <v>71</v>
      </c>
      <c r="D34" s="155"/>
      <c r="E34" s="155"/>
      <c r="F34" s="155"/>
      <c r="G34" s="155"/>
      <c r="H34" s="155"/>
      <c r="I34" s="155"/>
      <c r="J34" s="115"/>
    </row>
    <row r="35" spans="1:34" s="65" customFormat="1" ht="12.75" customHeight="1">
      <c r="A35" s="112"/>
      <c r="B35" s="112"/>
      <c r="C35" s="133" t="s">
        <v>72</v>
      </c>
      <c r="D35" s="133"/>
      <c r="E35" s="133"/>
      <c r="F35" s="133"/>
      <c r="G35" s="133"/>
      <c r="H35" s="133"/>
      <c r="I35" s="133"/>
      <c r="J35" s="113"/>
    </row>
    <row r="36" spans="1:34" s="65" customFormat="1" ht="19.5" customHeight="1">
      <c r="A36" s="112"/>
      <c r="B36" s="112"/>
      <c r="C36" s="130" t="s">
        <v>35</v>
      </c>
      <c r="D36" s="130"/>
      <c r="E36" s="130"/>
      <c r="F36" s="130"/>
      <c r="G36" s="130"/>
      <c r="H36" s="130"/>
      <c r="I36" s="130"/>
      <c r="J36" s="116"/>
      <c r="K36" s="116"/>
      <c r="L36" s="116"/>
      <c r="M36" s="116"/>
      <c r="N36" s="116"/>
      <c r="O36" s="116"/>
      <c r="P36" s="116"/>
      <c r="Q36" s="116"/>
    </row>
    <row r="37" spans="1:34" s="65" customFormat="1" ht="23.25" customHeight="1">
      <c r="A37" s="112"/>
      <c r="B37" s="112"/>
      <c r="C37" s="130" t="s">
        <v>36</v>
      </c>
      <c r="D37" s="130"/>
      <c r="E37" s="130"/>
      <c r="F37" s="130"/>
      <c r="G37" s="130"/>
      <c r="H37" s="130"/>
      <c r="I37" s="130"/>
      <c r="J37" s="117"/>
      <c r="K37" s="117"/>
      <c r="L37" s="117"/>
      <c r="M37" s="117"/>
      <c r="N37" s="117"/>
      <c r="O37" s="117"/>
      <c r="P37" s="117"/>
      <c r="Q37" s="117"/>
    </row>
    <row r="38" spans="1:34" s="65" customFormat="1" ht="12">
      <c r="A38" s="112"/>
      <c r="B38" s="112"/>
      <c r="C38" s="66"/>
      <c r="D38" s="66"/>
      <c r="E38" s="66"/>
      <c r="F38" s="66"/>
      <c r="G38" s="66"/>
      <c r="H38" s="66"/>
      <c r="I38" s="66"/>
      <c r="J38" s="113"/>
      <c r="K38" s="113"/>
      <c r="L38" s="113"/>
    </row>
    <row r="39" spans="1:34" s="120" customFormat="1" ht="12.75" customHeight="1">
      <c r="A39" s="118"/>
      <c r="B39" s="118"/>
      <c r="C39" s="126" t="s">
        <v>73</v>
      </c>
      <c r="D39" s="126"/>
      <c r="E39" s="126"/>
      <c r="F39" s="126"/>
      <c r="G39" s="126"/>
      <c r="H39" s="126"/>
      <c r="I39" s="126"/>
      <c r="J39" s="119"/>
      <c r="K39" s="119"/>
      <c r="L39" s="110"/>
    </row>
    <row r="40" spans="1:34" s="65" customFormat="1" ht="12.75" customHeight="1">
      <c r="A40" s="112"/>
      <c r="B40" s="112"/>
      <c r="C40" s="133" t="s">
        <v>74</v>
      </c>
      <c r="D40" s="133"/>
      <c r="E40" s="133"/>
      <c r="F40" s="133"/>
      <c r="G40" s="133"/>
      <c r="H40" s="133"/>
      <c r="I40" s="133"/>
      <c r="J40" s="114"/>
      <c r="K40" s="114"/>
      <c r="L40" s="113"/>
    </row>
    <row r="41" spans="1:34" s="65" customFormat="1" ht="12.75" customHeight="1">
      <c r="A41" s="112"/>
      <c r="B41" s="112"/>
      <c r="C41" s="128" t="s">
        <v>75</v>
      </c>
      <c r="D41" s="128"/>
      <c r="E41" s="128"/>
      <c r="F41" s="128"/>
      <c r="G41" s="128"/>
      <c r="H41" s="128"/>
      <c r="I41" s="128"/>
      <c r="J41" s="121"/>
      <c r="K41" s="121"/>
      <c r="L41" s="113"/>
    </row>
    <row r="42" spans="1:34" s="120" customFormat="1" ht="12.75" customHeight="1">
      <c r="A42" s="118"/>
      <c r="B42" s="118"/>
      <c r="C42" s="152" t="s">
        <v>76</v>
      </c>
      <c r="D42" s="152"/>
      <c r="E42" s="152"/>
      <c r="F42" s="152"/>
      <c r="G42" s="152"/>
      <c r="H42" s="152"/>
      <c r="I42" s="152"/>
      <c r="J42" s="119"/>
      <c r="K42" s="119"/>
      <c r="L42" s="110"/>
    </row>
    <row r="43" spans="1:34" s="65" customFormat="1" ht="12.75" customHeight="1">
      <c r="A43" s="112"/>
      <c r="B43" s="112"/>
      <c r="C43" s="152" t="s">
        <v>77</v>
      </c>
      <c r="D43" s="152"/>
      <c r="E43" s="152"/>
      <c r="F43" s="152"/>
      <c r="G43" s="152"/>
      <c r="H43" s="152"/>
      <c r="I43" s="152"/>
      <c r="J43" s="119"/>
      <c r="K43" s="119"/>
    </row>
    <row r="44" spans="1:34">
      <c r="C44" s="79"/>
      <c r="D44" s="79"/>
      <c r="E44" s="82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</row>
    <row r="45" spans="1:34">
      <c r="C45" s="72" t="s">
        <v>78</v>
      </c>
      <c r="D45" s="73"/>
      <c r="E45" s="73"/>
      <c r="F45" s="73"/>
      <c r="G45" s="73"/>
      <c r="H45" s="73"/>
      <c r="I45" s="73"/>
      <c r="J45" s="73"/>
      <c r="K45" s="73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</row>
    <row r="46" spans="1:34">
      <c r="D46" s="73"/>
      <c r="E46" s="73"/>
      <c r="F46" s="73"/>
      <c r="G46" s="73"/>
      <c r="H46" s="73"/>
      <c r="I46" s="73"/>
      <c r="J46" s="73"/>
      <c r="K46" s="73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</row>
    <row r="47" spans="1:34" ht="12.75" customHeight="1"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</row>
    <row r="48" spans="1:34" ht="12.75" customHeight="1"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</row>
    <row r="49" spans="3:34">
      <c r="C49" s="73"/>
      <c r="D49" s="73"/>
      <c r="E49" s="73"/>
      <c r="F49" s="73"/>
      <c r="G49" s="73"/>
      <c r="H49" s="73"/>
      <c r="I49" s="73"/>
      <c r="J49" s="73"/>
      <c r="K49" s="73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</row>
    <row r="50" spans="3:34">
      <c r="C50" s="73"/>
      <c r="D50" s="73"/>
      <c r="E50" s="73"/>
      <c r="F50" s="73"/>
      <c r="G50" s="73"/>
      <c r="H50" s="73"/>
      <c r="I50" s="73"/>
      <c r="J50" s="73"/>
      <c r="K50" s="73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</row>
    <row r="51" spans="3:34">
      <c r="C51" s="79"/>
      <c r="D51" s="79"/>
      <c r="E51" s="82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</row>
    <row r="52" spans="3:34">
      <c r="C52" s="79"/>
      <c r="D52" s="79"/>
      <c r="E52" s="82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</row>
    <row r="53" spans="3:34">
      <c r="C53" s="79"/>
      <c r="D53" s="79"/>
      <c r="E53" s="82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</row>
    <row r="54" spans="3:34">
      <c r="C54" s="79"/>
      <c r="D54" s="79"/>
      <c r="E54" s="82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</row>
    <row r="55" spans="3:34">
      <c r="C55" s="79"/>
      <c r="D55" s="79"/>
      <c r="E55" s="82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</row>
    <row r="56" spans="3:34">
      <c r="C56" s="79"/>
      <c r="D56" s="79"/>
      <c r="E56" s="82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</row>
    <row r="57" spans="3:34">
      <c r="C57" s="79"/>
      <c r="D57" s="79"/>
      <c r="E57" s="82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</row>
    <row r="58" spans="3:34">
      <c r="C58" s="79"/>
      <c r="D58" s="79"/>
      <c r="E58" s="82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</row>
    <row r="59" spans="3:34">
      <c r="C59" s="79"/>
      <c r="D59" s="79"/>
      <c r="E59" s="82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</row>
    <row r="60" spans="3:34">
      <c r="C60" s="79"/>
      <c r="D60" s="79"/>
      <c r="E60" s="82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</row>
    <row r="61" spans="3:34">
      <c r="C61" s="79"/>
      <c r="D61" s="79"/>
      <c r="E61" s="82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</row>
    <row r="62" spans="3:34">
      <c r="C62" s="79"/>
      <c r="D62" s="79"/>
      <c r="E62" s="82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</row>
    <row r="63" spans="3:34">
      <c r="C63" s="79"/>
      <c r="D63" s="79"/>
      <c r="E63" s="82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</row>
    <row r="64" spans="3:34">
      <c r="C64" s="79"/>
      <c r="D64" s="79"/>
      <c r="E64" s="82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</row>
    <row r="65" spans="3:34">
      <c r="C65" s="79"/>
      <c r="D65" s="79"/>
      <c r="E65" s="82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</row>
    <row r="66" spans="3:34">
      <c r="C66" s="79"/>
      <c r="D66" s="79"/>
      <c r="E66" s="82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</row>
    <row r="67" spans="3:34">
      <c r="C67" s="79"/>
      <c r="D67" s="79"/>
      <c r="E67" s="82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</row>
    <row r="68" spans="3:34">
      <c r="C68" s="79"/>
      <c r="D68" s="79"/>
      <c r="E68" s="82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</row>
    <row r="69" spans="3:34">
      <c r="C69" s="79"/>
      <c r="D69" s="79"/>
      <c r="E69" s="82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</row>
    <row r="70" spans="3:34">
      <c r="C70" s="79"/>
      <c r="D70" s="79"/>
      <c r="E70" s="82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</row>
    <row r="71" spans="3:34">
      <c r="C71" s="79"/>
      <c r="D71" s="79"/>
      <c r="E71" s="82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</row>
    <row r="72" spans="3:34">
      <c r="C72" s="79"/>
      <c r="D72" s="79"/>
      <c r="E72" s="82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</row>
    <row r="73" spans="3:34">
      <c r="C73" s="79"/>
      <c r="D73" s="79"/>
      <c r="E73" s="82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</row>
    <row r="74" spans="3:34">
      <c r="C74" s="79"/>
      <c r="D74" s="79"/>
      <c r="E74" s="82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</row>
    <row r="75" spans="3:34">
      <c r="C75" s="79"/>
      <c r="D75" s="79"/>
      <c r="E75" s="82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</row>
    <row r="76" spans="3:34">
      <c r="C76" s="79"/>
      <c r="D76" s="79"/>
      <c r="E76" s="82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</row>
    <row r="77" spans="3:34">
      <c r="C77" s="79"/>
      <c r="D77" s="79"/>
      <c r="E77" s="82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</row>
    <row r="78" spans="3:34">
      <c r="C78" s="79"/>
      <c r="D78" s="79"/>
      <c r="E78" s="82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</row>
    <row r="79" spans="3:34">
      <c r="C79" s="79"/>
      <c r="D79" s="79"/>
      <c r="E79" s="82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</row>
    <row r="80" spans="3:34">
      <c r="C80" s="79"/>
      <c r="D80" s="79"/>
      <c r="E80" s="82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</row>
    <row r="81" spans="3:34">
      <c r="C81" s="79"/>
      <c r="D81" s="79"/>
      <c r="E81" s="82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</row>
    <row r="82" spans="3:34">
      <c r="C82" s="79"/>
      <c r="D82" s="79"/>
      <c r="E82" s="82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</row>
    <row r="83" spans="3:34">
      <c r="C83" s="79"/>
      <c r="D83" s="79"/>
      <c r="E83" s="82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</row>
    <row r="84" spans="3:34">
      <c r="C84" s="79"/>
      <c r="D84" s="79"/>
      <c r="E84" s="82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</row>
    <row r="85" spans="3:34">
      <c r="C85" s="79"/>
      <c r="D85" s="79"/>
      <c r="E85" s="82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</row>
    <row r="86" spans="3:34">
      <c r="C86" s="79"/>
      <c r="D86" s="79"/>
      <c r="E86" s="82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</row>
    <row r="87" spans="3:34">
      <c r="C87" s="79"/>
      <c r="D87" s="79"/>
      <c r="E87" s="82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</row>
    <row r="88" spans="3:34">
      <c r="C88" s="79"/>
      <c r="D88" s="79"/>
      <c r="E88" s="82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</row>
    <row r="89" spans="3:34">
      <c r="C89" s="79"/>
      <c r="D89" s="79"/>
      <c r="E89" s="82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</row>
    <row r="90" spans="3:34">
      <c r="C90" s="79"/>
      <c r="D90" s="79"/>
      <c r="E90" s="82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</row>
    <row r="91" spans="3:34">
      <c r="C91" s="79"/>
      <c r="D91" s="79"/>
      <c r="E91" s="82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</row>
    <row r="92" spans="3:34">
      <c r="C92" s="79"/>
      <c r="D92" s="79"/>
      <c r="E92" s="82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</row>
    <row r="93" spans="3:34">
      <c r="C93" s="79"/>
      <c r="D93" s="79"/>
      <c r="E93" s="82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</row>
    <row r="94" spans="3:34">
      <c r="C94" s="79"/>
      <c r="D94" s="79"/>
      <c r="E94" s="82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</row>
    <row r="95" spans="3:34">
      <c r="C95" s="79"/>
      <c r="D95" s="79"/>
      <c r="E95" s="82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</row>
    <row r="96" spans="3:34">
      <c r="C96" s="79"/>
      <c r="D96" s="79"/>
      <c r="E96" s="82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</row>
    <row r="97" spans="3:34">
      <c r="C97" s="79"/>
      <c r="D97" s="79"/>
      <c r="E97" s="82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</row>
    <row r="98" spans="3:34">
      <c r="C98" s="79"/>
      <c r="D98" s="79"/>
      <c r="E98" s="82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</row>
    <row r="99" spans="3:34">
      <c r="C99" s="79"/>
      <c r="D99" s="79"/>
      <c r="E99" s="82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</row>
    <row r="100" spans="3:34">
      <c r="C100" s="79"/>
      <c r="D100" s="79"/>
      <c r="E100" s="82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</row>
    <row r="101" spans="3:34">
      <c r="C101" s="79"/>
      <c r="D101" s="79"/>
      <c r="E101" s="82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</row>
    <row r="102" spans="3:34">
      <c r="C102" s="79"/>
      <c r="D102" s="79"/>
      <c r="E102" s="82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</row>
    <row r="103" spans="3:34">
      <c r="C103" s="79"/>
      <c r="D103" s="79"/>
      <c r="E103" s="82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</row>
    <row r="104" spans="3:34">
      <c r="C104" s="79"/>
      <c r="D104" s="79"/>
      <c r="E104" s="82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</row>
    <row r="105" spans="3:34">
      <c r="C105" s="79"/>
      <c r="D105" s="79"/>
      <c r="E105" s="82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</row>
    <row r="106" spans="3:34">
      <c r="C106" s="79"/>
      <c r="D106" s="79"/>
      <c r="E106" s="82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</row>
    <row r="107" spans="3:34">
      <c r="C107" s="79"/>
      <c r="D107" s="79"/>
      <c r="E107" s="82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</row>
    <row r="108" spans="3:34">
      <c r="C108" s="79"/>
      <c r="D108" s="79"/>
      <c r="E108" s="82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</row>
    <row r="109" spans="3:34">
      <c r="C109" s="79"/>
      <c r="D109" s="79"/>
      <c r="E109" s="82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</row>
    <row r="110" spans="3:34">
      <c r="C110" s="79"/>
      <c r="D110" s="79"/>
      <c r="E110" s="82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</row>
    <row r="111" spans="3:34">
      <c r="C111" s="79"/>
      <c r="D111" s="79"/>
      <c r="E111" s="82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</row>
    <row r="112" spans="3:34">
      <c r="C112" s="79"/>
      <c r="D112" s="79"/>
      <c r="E112" s="82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</row>
    <row r="113" spans="3:34">
      <c r="C113" s="79"/>
      <c r="D113" s="79"/>
      <c r="E113" s="82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</row>
    <row r="114" spans="3:34">
      <c r="C114" s="79"/>
      <c r="D114" s="79"/>
      <c r="E114" s="82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</row>
    <row r="115" spans="3:34">
      <c r="C115" s="79"/>
      <c r="D115" s="79"/>
      <c r="E115" s="82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</row>
    <row r="116" spans="3:34">
      <c r="C116" s="79"/>
      <c r="D116" s="79"/>
      <c r="E116" s="82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</row>
    <row r="117" spans="3:34">
      <c r="C117" s="79"/>
      <c r="D117" s="79"/>
      <c r="E117" s="82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</row>
    <row r="118" spans="3:34">
      <c r="C118" s="79"/>
      <c r="D118" s="79"/>
      <c r="E118" s="82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</row>
    <row r="119" spans="3:34">
      <c r="C119" s="79"/>
      <c r="D119" s="79"/>
      <c r="E119" s="82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</row>
    <row r="120" spans="3:34">
      <c r="C120" s="79"/>
      <c r="D120" s="79"/>
      <c r="E120" s="82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</row>
    <row r="121" spans="3:34">
      <c r="C121" s="79"/>
      <c r="D121" s="79"/>
      <c r="E121" s="82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</row>
    <row r="122" spans="3:34">
      <c r="C122" s="79"/>
      <c r="D122" s="79"/>
      <c r="E122" s="82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</row>
    <row r="123" spans="3:34">
      <c r="C123" s="79"/>
      <c r="D123" s="79"/>
      <c r="E123" s="82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</row>
    <row r="124" spans="3:34">
      <c r="C124" s="79"/>
      <c r="D124" s="79"/>
      <c r="E124" s="82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</row>
    <row r="125" spans="3:34">
      <c r="C125" s="79"/>
      <c r="D125" s="79"/>
      <c r="E125" s="82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</row>
    <row r="126" spans="3:34">
      <c r="C126" s="79"/>
      <c r="D126" s="79"/>
      <c r="E126" s="82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</row>
    <row r="127" spans="3:34">
      <c r="C127" s="79"/>
      <c r="D127" s="79"/>
      <c r="E127" s="82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</row>
    <row r="128" spans="3:34">
      <c r="C128" s="79"/>
      <c r="D128" s="79"/>
      <c r="E128" s="82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</row>
    <row r="129" spans="3:34">
      <c r="C129" s="79"/>
      <c r="D129" s="79"/>
      <c r="E129" s="82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</row>
    <row r="130" spans="3:34">
      <c r="C130" s="79"/>
      <c r="D130" s="79"/>
      <c r="E130" s="82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</row>
    <row r="131" spans="3:34">
      <c r="C131" s="79"/>
      <c r="D131" s="79"/>
      <c r="E131" s="82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</row>
    <row r="132" spans="3:34">
      <c r="C132" s="79"/>
      <c r="D132" s="79"/>
      <c r="E132" s="82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</row>
    <row r="133" spans="3:34">
      <c r="C133" s="79"/>
      <c r="D133" s="79"/>
      <c r="E133" s="82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</row>
    <row r="134" spans="3:34">
      <c r="C134" s="79"/>
      <c r="D134" s="79"/>
      <c r="E134" s="82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</row>
    <row r="135" spans="3:34">
      <c r="C135" s="79"/>
      <c r="D135" s="79"/>
      <c r="E135" s="82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</row>
    <row r="136" spans="3:34">
      <c r="C136" s="79"/>
      <c r="D136" s="79"/>
      <c r="E136" s="82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</row>
    <row r="137" spans="3:34">
      <c r="C137" s="79"/>
      <c r="D137" s="79"/>
      <c r="E137" s="82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</row>
    <row r="138" spans="3:34">
      <c r="C138" s="79"/>
      <c r="D138" s="79"/>
      <c r="E138" s="82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</row>
    <row r="139" spans="3:34">
      <c r="C139" s="79"/>
      <c r="D139" s="79"/>
      <c r="E139" s="82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</row>
    <row r="140" spans="3:34">
      <c r="C140" s="79"/>
      <c r="D140" s="79"/>
      <c r="E140" s="82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</row>
    <row r="141" spans="3:34">
      <c r="C141" s="79"/>
      <c r="D141" s="79"/>
      <c r="E141" s="82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  <c r="AA141" s="79"/>
      <c r="AB141" s="79"/>
      <c r="AC141" s="79"/>
      <c r="AD141" s="79"/>
      <c r="AE141" s="79"/>
      <c r="AF141" s="79"/>
      <c r="AG141" s="79"/>
      <c r="AH141" s="79"/>
    </row>
    <row r="142" spans="3:34">
      <c r="C142" s="79"/>
      <c r="D142" s="79"/>
      <c r="E142" s="82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</row>
    <row r="143" spans="3:34">
      <c r="C143" s="79"/>
      <c r="D143" s="79"/>
      <c r="E143" s="82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79"/>
      <c r="AC143" s="79"/>
      <c r="AD143" s="79"/>
      <c r="AE143" s="79"/>
      <c r="AF143" s="79"/>
      <c r="AG143" s="79"/>
      <c r="AH143" s="79"/>
    </row>
    <row r="144" spans="3:34">
      <c r="C144" s="79"/>
      <c r="D144" s="79"/>
      <c r="E144" s="82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</row>
    <row r="145" spans="3:34">
      <c r="C145" s="79"/>
      <c r="D145" s="79"/>
      <c r="E145" s="82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  <c r="AF145" s="79"/>
      <c r="AG145" s="79"/>
      <c r="AH145" s="79"/>
    </row>
    <row r="146" spans="3:34">
      <c r="C146" s="79"/>
      <c r="D146" s="79"/>
      <c r="E146" s="82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  <c r="AF146" s="79"/>
      <c r="AG146" s="79"/>
      <c r="AH146" s="79"/>
    </row>
    <row r="147" spans="3:34">
      <c r="C147" s="79"/>
      <c r="D147" s="79"/>
      <c r="E147" s="82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  <c r="AA147" s="79"/>
      <c r="AB147" s="79"/>
      <c r="AC147" s="79"/>
      <c r="AD147" s="79"/>
      <c r="AE147" s="79"/>
      <c r="AF147" s="79"/>
      <c r="AG147" s="79"/>
      <c r="AH147" s="79"/>
    </row>
    <row r="148" spans="3:34">
      <c r="C148" s="79"/>
      <c r="D148" s="79"/>
      <c r="E148" s="82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/>
      <c r="AG148" s="79"/>
      <c r="AH148" s="79"/>
    </row>
    <row r="149" spans="3:34">
      <c r="C149" s="79"/>
      <c r="D149" s="79"/>
      <c r="E149" s="82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79"/>
      <c r="AC149" s="79"/>
      <c r="AD149" s="79"/>
      <c r="AE149" s="79"/>
      <c r="AF149" s="79"/>
      <c r="AG149" s="79"/>
      <c r="AH149" s="79"/>
    </row>
    <row r="150" spans="3:34">
      <c r="C150" s="79"/>
      <c r="D150" s="79"/>
      <c r="E150" s="82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  <c r="AA150" s="79"/>
      <c r="AB150" s="79"/>
      <c r="AC150" s="79"/>
      <c r="AD150" s="79"/>
      <c r="AE150" s="79"/>
      <c r="AF150" s="79"/>
      <c r="AG150" s="79"/>
      <c r="AH150" s="79"/>
    </row>
    <row r="151" spans="3:34">
      <c r="C151" s="79"/>
      <c r="D151" s="79"/>
      <c r="E151" s="82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9"/>
      <c r="AF151" s="79"/>
      <c r="AG151" s="79"/>
      <c r="AH151" s="79"/>
    </row>
    <row r="152" spans="3:34">
      <c r="C152" s="79"/>
      <c r="D152" s="79"/>
      <c r="E152" s="82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  <c r="AA152" s="79"/>
      <c r="AB152" s="79"/>
      <c r="AC152" s="79"/>
      <c r="AD152" s="79"/>
      <c r="AE152" s="79"/>
      <c r="AF152" s="79"/>
      <c r="AG152" s="79"/>
      <c r="AH152" s="79"/>
    </row>
    <row r="153" spans="3:34">
      <c r="C153" s="79"/>
      <c r="D153" s="79"/>
      <c r="E153" s="82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  <c r="AE153" s="79"/>
      <c r="AF153" s="79"/>
      <c r="AG153" s="79"/>
      <c r="AH153" s="79"/>
    </row>
    <row r="154" spans="3:34">
      <c r="C154" s="79"/>
      <c r="D154" s="79"/>
      <c r="E154" s="82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79"/>
      <c r="AB154" s="79"/>
      <c r="AC154" s="79"/>
      <c r="AD154" s="79"/>
      <c r="AE154" s="79"/>
      <c r="AF154" s="79"/>
      <c r="AG154" s="79"/>
      <c r="AH154" s="79"/>
    </row>
    <row r="155" spans="3:34">
      <c r="C155" s="79"/>
      <c r="D155" s="79"/>
      <c r="E155" s="82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  <c r="AA155" s="79"/>
      <c r="AB155" s="79"/>
      <c r="AC155" s="79"/>
      <c r="AD155" s="79"/>
      <c r="AE155" s="79"/>
      <c r="AF155" s="79"/>
      <c r="AG155" s="79"/>
      <c r="AH155" s="79"/>
    </row>
    <row r="156" spans="3:34">
      <c r="C156" s="79"/>
      <c r="D156" s="79"/>
      <c r="E156" s="82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  <c r="AA156" s="79"/>
      <c r="AB156" s="79"/>
      <c r="AC156" s="79"/>
      <c r="AD156" s="79"/>
      <c r="AE156" s="79"/>
      <c r="AF156" s="79"/>
      <c r="AG156" s="79"/>
      <c r="AH156" s="79"/>
    </row>
    <row r="157" spans="3:34">
      <c r="C157" s="79"/>
      <c r="D157" s="79"/>
      <c r="E157" s="82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79"/>
      <c r="AB157" s="79"/>
      <c r="AC157" s="79"/>
      <c r="AD157" s="79"/>
      <c r="AE157" s="79"/>
      <c r="AF157" s="79"/>
      <c r="AG157" s="79"/>
      <c r="AH157" s="79"/>
    </row>
    <row r="158" spans="3:34">
      <c r="C158" s="79"/>
      <c r="D158" s="79"/>
      <c r="E158" s="82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  <c r="AD158" s="79"/>
      <c r="AE158" s="79"/>
      <c r="AF158" s="79"/>
      <c r="AG158" s="79"/>
      <c r="AH158" s="79"/>
    </row>
    <row r="159" spans="3:34">
      <c r="C159" s="79"/>
      <c r="D159" s="79"/>
      <c r="E159" s="82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  <c r="AA159" s="79"/>
      <c r="AB159" s="79"/>
      <c r="AC159" s="79"/>
      <c r="AD159" s="79"/>
      <c r="AE159" s="79"/>
      <c r="AF159" s="79"/>
      <c r="AG159" s="79"/>
      <c r="AH159" s="79"/>
    </row>
    <row r="160" spans="3:34">
      <c r="C160" s="79"/>
      <c r="D160" s="79"/>
      <c r="E160" s="82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79"/>
      <c r="AG160" s="79"/>
      <c r="AH160" s="79"/>
    </row>
    <row r="161" spans="3:34">
      <c r="C161" s="79"/>
      <c r="D161" s="79"/>
      <c r="E161" s="82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</row>
    <row r="162" spans="3:34">
      <c r="C162" s="79"/>
      <c r="D162" s="79"/>
      <c r="E162" s="82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79"/>
      <c r="AB162" s="79"/>
      <c r="AC162" s="79"/>
      <c r="AD162" s="79"/>
      <c r="AE162" s="79"/>
      <c r="AF162" s="79"/>
      <c r="AG162" s="79"/>
      <c r="AH162" s="79"/>
    </row>
    <row r="163" spans="3:34">
      <c r="C163" s="79"/>
      <c r="D163" s="79"/>
      <c r="E163" s="82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79"/>
      <c r="AB163" s="79"/>
      <c r="AC163" s="79"/>
      <c r="AD163" s="79"/>
      <c r="AE163" s="79"/>
      <c r="AF163" s="79"/>
      <c r="AG163" s="79"/>
      <c r="AH163" s="79"/>
    </row>
    <row r="164" spans="3:34">
      <c r="C164" s="79"/>
      <c r="D164" s="79"/>
      <c r="E164" s="82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79"/>
      <c r="AB164" s="79"/>
      <c r="AC164" s="79"/>
      <c r="AD164" s="79"/>
      <c r="AE164" s="79"/>
      <c r="AF164" s="79"/>
      <c r="AG164" s="79"/>
      <c r="AH164" s="79"/>
    </row>
    <row r="165" spans="3:34">
      <c r="C165" s="79"/>
      <c r="D165" s="79"/>
      <c r="E165" s="82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79"/>
      <c r="AB165" s="79"/>
      <c r="AC165" s="79"/>
      <c r="AD165" s="79"/>
      <c r="AE165" s="79"/>
      <c r="AF165" s="79"/>
      <c r="AG165" s="79"/>
      <c r="AH165" s="79"/>
    </row>
    <row r="166" spans="3:34">
      <c r="C166" s="79"/>
      <c r="D166" s="79"/>
      <c r="E166" s="82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79"/>
      <c r="AC166" s="79"/>
      <c r="AD166" s="79"/>
      <c r="AE166" s="79"/>
      <c r="AF166" s="79"/>
      <c r="AG166" s="79"/>
      <c r="AH166" s="79"/>
    </row>
    <row r="167" spans="3:34">
      <c r="C167" s="79"/>
      <c r="D167" s="79"/>
      <c r="E167" s="82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  <c r="AA167" s="79"/>
      <c r="AB167" s="79"/>
      <c r="AC167" s="79"/>
      <c r="AD167" s="79"/>
      <c r="AE167" s="79"/>
      <c r="AF167" s="79"/>
      <c r="AG167" s="79"/>
      <c r="AH167" s="79"/>
    </row>
    <row r="168" spans="3:34">
      <c r="C168" s="79"/>
      <c r="D168" s="79"/>
      <c r="E168" s="82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  <c r="AA168" s="79"/>
      <c r="AB168" s="79"/>
      <c r="AC168" s="79"/>
      <c r="AD168" s="79"/>
      <c r="AE168" s="79"/>
      <c r="AF168" s="79"/>
      <c r="AG168" s="79"/>
      <c r="AH168" s="79"/>
    </row>
    <row r="169" spans="3:34">
      <c r="C169" s="79"/>
      <c r="D169" s="79"/>
      <c r="E169" s="82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  <c r="AA169" s="79"/>
      <c r="AB169" s="79"/>
      <c r="AC169" s="79"/>
      <c r="AD169" s="79"/>
      <c r="AE169" s="79"/>
      <c r="AF169" s="79"/>
      <c r="AG169" s="79"/>
      <c r="AH169" s="79"/>
    </row>
    <row r="170" spans="3:34">
      <c r="C170" s="79"/>
      <c r="D170" s="79"/>
      <c r="E170" s="82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</row>
    <row r="171" spans="3:34">
      <c r="C171" s="79"/>
      <c r="D171" s="79"/>
      <c r="E171" s="82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</row>
    <row r="172" spans="3:34">
      <c r="C172" s="79"/>
      <c r="D172" s="79"/>
      <c r="E172" s="82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79"/>
      <c r="AB172" s="79"/>
      <c r="AC172" s="79"/>
      <c r="AD172" s="79"/>
      <c r="AE172" s="79"/>
      <c r="AF172" s="79"/>
      <c r="AG172" s="79"/>
      <c r="AH172" s="79"/>
    </row>
    <row r="173" spans="3:34">
      <c r="C173" s="79"/>
      <c r="D173" s="79"/>
      <c r="E173" s="82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</row>
    <row r="174" spans="3:34">
      <c r="C174" s="79"/>
      <c r="D174" s="79"/>
      <c r="E174" s="82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79"/>
      <c r="AD174" s="79"/>
      <c r="AE174" s="79"/>
      <c r="AF174" s="79"/>
      <c r="AG174" s="79"/>
      <c r="AH174" s="79"/>
    </row>
    <row r="175" spans="3:34">
      <c r="C175" s="79"/>
      <c r="D175" s="79"/>
      <c r="E175" s="82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79"/>
      <c r="AB175" s="79"/>
      <c r="AC175" s="79"/>
      <c r="AD175" s="79"/>
      <c r="AE175" s="79"/>
      <c r="AF175" s="79"/>
      <c r="AG175" s="79"/>
      <c r="AH175" s="79"/>
    </row>
    <row r="176" spans="3:34">
      <c r="C176" s="79"/>
      <c r="D176" s="79"/>
      <c r="E176" s="82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9"/>
      <c r="AH176" s="79"/>
    </row>
    <row r="177" spans="3:34">
      <c r="C177" s="79"/>
      <c r="D177" s="79"/>
      <c r="E177" s="82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  <c r="AA177" s="79"/>
      <c r="AB177" s="79"/>
      <c r="AC177" s="79"/>
      <c r="AD177" s="79"/>
      <c r="AE177" s="79"/>
      <c r="AF177" s="79"/>
      <c r="AG177" s="79"/>
      <c r="AH177" s="79"/>
    </row>
    <row r="178" spans="3:34">
      <c r="C178" s="79"/>
      <c r="D178" s="79"/>
      <c r="E178" s="82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</row>
    <row r="179" spans="3:34">
      <c r="C179" s="79"/>
      <c r="D179" s="79"/>
      <c r="E179" s="82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</row>
    <row r="180" spans="3:34">
      <c r="C180" s="79"/>
      <c r="D180" s="79"/>
      <c r="E180" s="82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9"/>
      <c r="AH180" s="79"/>
    </row>
    <row r="181" spans="3:34">
      <c r="C181" s="79"/>
      <c r="D181" s="79"/>
      <c r="E181" s="82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9"/>
      <c r="AH181" s="79"/>
    </row>
    <row r="182" spans="3:34">
      <c r="C182" s="79"/>
      <c r="D182" s="79"/>
      <c r="E182" s="82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9"/>
      <c r="AH182" s="79"/>
    </row>
    <row r="183" spans="3:34">
      <c r="C183" s="79"/>
      <c r="D183" s="79"/>
      <c r="E183" s="82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9"/>
      <c r="AH183" s="79"/>
    </row>
    <row r="184" spans="3:34">
      <c r="C184" s="79"/>
      <c r="D184" s="79"/>
      <c r="E184" s="82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</row>
    <row r="185" spans="3:34">
      <c r="C185" s="79"/>
      <c r="D185" s="79"/>
      <c r="E185" s="82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</row>
    <row r="186" spans="3:34">
      <c r="C186" s="79"/>
      <c r="D186" s="79"/>
      <c r="E186" s="82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</row>
    <row r="187" spans="3:34">
      <c r="C187" s="79"/>
      <c r="D187" s="79"/>
      <c r="E187" s="82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</row>
    <row r="188" spans="3:34">
      <c r="C188" s="79"/>
      <c r="D188" s="79"/>
      <c r="E188" s="82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</row>
    <row r="189" spans="3:34">
      <c r="C189" s="79"/>
      <c r="D189" s="79"/>
      <c r="E189" s="82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</row>
    <row r="190" spans="3:34">
      <c r="C190" s="79"/>
      <c r="D190" s="79"/>
      <c r="E190" s="82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</row>
    <row r="191" spans="3:34">
      <c r="C191" s="79"/>
      <c r="D191" s="79"/>
      <c r="E191" s="82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79"/>
      <c r="AC191" s="79"/>
      <c r="AD191" s="79"/>
      <c r="AE191" s="79"/>
      <c r="AF191" s="79"/>
      <c r="AG191" s="79"/>
      <c r="AH191" s="79"/>
    </row>
    <row r="192" spans="3:34">
      <c r="C192" s="79"/>
      <c r="D192" s="79"/>
      <c r="E192" s="82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</row>
    <row r="193" spans="3:34">
      <c r="C193" s="79"/>
      <c r="D193" s="79"/>
      <c r="E193" s="82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79"/>
      <c r="AB193" s="79"/>
      <c r="AC193" s="79"/>
      <c r="AD193" s="79"/>
      <c r="AE193" s="79"/>
      <c r="AF193" s="79"/>
      <c r="AG193" s="79"/>
      <c r="AH193" s="79"/>
    </row>
    <row r="194" spans="3:34">
      <c r="C194" s="79"/>
      <c r="D194" s="79"/>
      <c r="E194" s="82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79"/>
      <c r="AC194" s="79"/>
      <c r="AD194" s="79"/>
      <c r="AE194" s="79"/>
      <c r="AF194" s="79"/>
      <c r="AG194" s="79"/>
      <c r="AH194" s="79"/>
    </row>
    <row r="195" spans="3:34">
      <c r="C195" s="79"/>
      <c r="D195" s="79"/>
      <c r="E195" s="82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79"/>
      <c r="AC195" s="79"/>
      <c r="AD195" s="79"/>
      <c r="AE195" s="79"/>
      <c r="AF195" s="79"/>
      <c r="AG195" s="79"/>
      <c r="AH195" s="79"/>
    </row>
    <row r="196" spans="3:34">
      <c r="C196" s="79"/>
      <c r="D196" s="79"/>
      <c r="E196" s="82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79"/>
      <c r="AC196" s="79"/>
      <c r="AD196" s="79"/>
      <c r="AE196" s="79"/>
      <c r="AF196" s="79"/>
      <c r="AG196" s="79"/>
      <c r="AH196" s="79"/>
    </row>
    <row r="197" spans="3:34">
      <c r="C197" s="79"/>
      <c r="D197" s="79"/>
      <c r="E197" s="82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79"/>
      <c r="AC197" s="79"/>
      <c r="AD197" s="79"/>
      <c r="AE197" s="79"/>
      <c r="AF197" s="79"/>
      <c r="AG197" s="79"/>
      <c r="AH197" s="79"/>
    </row>
    <row r="198" spans="3:34">
      <c r="C198" s="79"/>
      <c r="D198" s="79"/>
      <c r="E198" s="82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  <c r="AA198" s="79"/>
      <c r="AB198" s="79"/>
      <c r="AC198" s="79"/>
      <c r="AD198" s="79"/>
      <c r="AE198" s="79"/>
      <c r="AF198" s="79"/>
      <c r="AG198" s="79"/>
      <c r="AH198" s="79"/>
    </row>
    <row r="199" spans="3:34">
      <c r="C199" s="79"/>
      <c r="D199" s="79"/>
      <c r="E199" s="82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  <c r="AA199" s="79"/>
      <c r="AB199" s="79"/>
      <c r="AC199" s="79"/>
      <c r="AD199" s="79"/>
      <c r="AE199" s="79"/>
      <c r="AF199" s="79"/>
      <c r="AG199" s="79"/>
      <c r="AH199" s="79"/>
    </row>
    <row r="200" spans="3:34">
      <c r="C200" s="79"/>
      <c r="D200" s="79"/>
      <c r="E200" s="82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</row>
    <row r="201" spans="3:34">
      <c r="C201" s="79"/>
      <c r="D201" s="79"/>
      <c r="E201" s="82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9"/>
      <c r="AH201" s="79"/>
    </row>
    <row r="202" spans="3:34">
      <c r="C202" s="79"/>
      <c r="D202" s="79"/>
      <c r="E202" s="82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</row>
    <row r="203" spans="3:34">
      <c r="C203" s="79"/>
      <c r="D203" s="79"/>
      <c r="E203" s="82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</row>
    <row r="204" spans="3:34">
      <c r="C204" s="79"/>
      <c r="D204" s="79"/>
      <c r="E204" s="82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</row>
    <row r="205" spans="3:34">
      <c r="C205" s="79"/>
      <c r="D205" s="79"/>
      <c r="E205" s="82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  <c r="AA205" s="79"/>
      <c r="AB205" s="79"/>
      <c r="AC205" s="79"/>
      <c r="AD205" s="79"/>
      <c r="AE205" s="79"/>
      <c r="AF205" s="79"/>
      <c r="AG205" s="79"/>
      <c r="AH205" s="79"/>
    </row>
    <row r="206" spans="3:34">
      <c r="C206" s="79"/>
      <c r="D206" s="79"/>
      <c r="E206" s="82"/>
      <c r="F206" s="79"/>
      <c r="G206" s="79"/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79"/>
      <c r="AC206" s="79"/>
      <c r="AD206" s="79"/>
      <c r="AE206" s="79"/>
      <c r="AF206" s="79"/>
      <c r="AG206" s="79"/>
      <c r="AH206" s="79"/>
    </row>
    <row r="207" spans="3:34">
      <c r="C207" s="79"/>
      <c r="D207" s="79"/>
      <c r="E207" s="82"/>
      <c r="F207" s="79"/>
      <c r="G207" s="79"/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  <c r="AA207" s="79"/>
      <c r="AB207" s="79"/>
      <c r="AC207" s="79"/>
      <c r="AD207" s="79"/>
      <c r="AE207" s="79"/>
      <c r="AF207" s="79"/>
      <c r="AG207" s="79"/>
      <c r="AH207" s="79"/>
    </row>
    <row r="208" spans="3:34">
      <c r="C208" s="79"/>
      <c r="D208" s="79"/>
      <c r="E208" s="82"/>
      <c r="F208" s="79"/>
      <c r="G208" s="79"/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79"/>
      <c r="AC208" s="79"/>
      <c r="AD208" s="79"/>
      <c r="AE208" s="79"/>
      <c r="AF208" s="79"/>
      <c r="AG208" s="79"/>
      <c r="AH208" s="79"/>
    </row>
    <row r="209" spans="3:34">
      <c r="C209" s="79"/>
      <c r="D209" s="79"/>
      <c r="E209" s="82"/>
      <c r="F209" s="79"/>
      <c r="G209" s="79"/>
      <c r="H209" s="79"/>
      <c r="I209" s="79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  <c r="AA209" s="79"/>
      <c r="AB209" s="79"/>
      <c r="AC209" s="79"/>
      <c r="AD209" s="79"/>
      <c r="AE209" s="79"/>
      <c r="AF209" s="79"/>
      <c r="AG209" s="79"/>
      <c r="AH209" s="79"/>
    </row>
    <row r="210" spans="3:34">
      <c r="C210" s="79"/>
      <c r="D210" s="79"/>
      <c r="E210" s="82"/>
      <c r="F210" s="79"/>
      <c r="G210" s="79"/>
      <c r="H210" s="79"/>
      <c r="I210" s="79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  <c r="AA210" s="79"/>
      <c r="AB210" s="79"/>
      <c r="AC210" s="79"/>
      <c r="AD210" s="79"/>
      <c r="AE210" s="79"/>
      <c r="AF210" s="79"/>
      <c r="AG210" s="79"/>
      <c r="AH210" s="79"/>
    </row>
    <row r="211" spans="3:34">
      <c r="C211" s="79"/>
      <c r="D211" s="79"/>
      <c r="E211" s="82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  <c r="AA211" s="79"/>
      <c r="AB211" s="79"/>
      <c r="AC211" s="79"/>
      <c r="AD211" s="79"/>
      <c r="AE211" s="79"/>
      <c r="AF211" s="79"/>
      <c r="AG211" s="79"/>
      <c r="AH211" s="79"/>
    </row>
    <row r="212" spans="3:34">
      <c r="C212" s="79"/>
      <c r="D212" s="79"/>
      <c r="E212" s="82"/>
      <c r="F212" s="79"/>
      <c r="G212" s="79"/>
      <c r="H212" s="79"/>
      <c r="I212" s="79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  <c r="AA212" s="79"/>
      <c r="AB212" s="79"/>
      <c r="AC212" s="79"/>
      <c r="AD212" s="79"/>
      <c r="AE212" s="79"/>
      <c r="AF212" s="79"/>
      <c r="AG212" s="79"/>
      <c r="AH212" s="79"/>
    </row>
    <row r="213" spans="3:34">
      <c r="C213" s="79"/>
      <c r="D213" s="79"/>
      <c r="E213" s="82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  <c r="AA213" s="79"/>
      <c r="AB213" s="79"/>
      <c r="AC213" s="79"/>
      <c r="AD213" s="79"/>
      <c r="AE213" s="79"/>
      <c r="AF213" s="79"/>
      <c r="AG213" s="79"/>
      <c r="AH213" s="79"/>
    </row>
    <row r="214" spans="3:34">
      <c r="C214" s="79"/>
      <c r="D214" s="79"/>
      <c r="E214" s="82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  <c r="AA214" s="79"/>
      <c r="AB214" s="79"/>
      <c r="AC214" s="79"/>
      <c r="AD214" s="79"/>
      <c r="AE214" s="79"/>
      <c r="AF214" s="79"/>
      <c r="AG214" s="79"/>
      <c r="AH214" s="79"/>
    </row>
    <row r="215" spans="3:34">
      <c r="C215" s="79"/>
      <c r="D215" s="79"/>
      <c r="E215" s="82"/>
      <c r="F215" s="79"/>
      <c r="G215" s="79"/>
      <c r="H215" s="79"/>
      <c r="I215" s="79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  <c r="AA215" s="79"/>
      <c r="AB215" s="79"/>
      <c r="AC215" s="79"/>
      <c r="AD215" s="79"/>
      <c r="AE215" s="79"/>
      <c r="AF215" s="79"/>
      <c r="AG215" s="79"/>
      <c r="AH215" s="79"/>
    </row>
    <row r="216" spans="3:34">
      <c r="C216" s="79"/>
      <c r="D216" s="79"/>
      <c r="E216" s="82"/>
      <c r="F216" s="79"/>
      <c r="G216" s="79"/>
      <c r="H216" s="79"/>
      <c r="I216" s="79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  <c r="AA216" s="79"/>
      <c r="AB216" s="79"/>
      <c r="AC216" s="79"/>
      <c r="AD216" s="79"/>
      <c r="AE216" s="79"/>
      <c r="AF216" s="79"/>
      <c r="AG216" s="79"/>
      <c r="AH216" s="79"/>
    </row>
    <row r="217" spans="3:34">
      <c r="C217" s="79"/>
      <c r="D217" s="79"/>
      <c r="E217" s="82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  <c r="AA217" s="79"/>
      <c r="AB217" s="79"/>
      <c r="AC217" s="79"/>
      <c r="AD217" s="79"/>
      <c r="AE217" s="79"/>
      <c r="AF217" s="79"/>
      <c r="AG217" s="79"/>
      <c r="AH217" s="79"/>
    </row>
    <row r="218" spans="3:34">
      <c r="C218" s="79"/>
      <c r="D218" s="79"/>
      <c r="E218" s="82"/>
      <c r="F218" s="79"/>
      <c r="G218" s="79"/>
      <c r="H218" s="79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  <c r="AA218" s="79"/>
      <c r="AB218" s="79"/>
      <c r="AC218" s="79"/>
      <c r="AD218" s="79"/>
      <c r="AE218" s="79"/>
      <c r="AF218" s="79"/>
      <c r="AG218" s="79"/>
      <c r="AH218" s="79"/>
    </row>
    <row r="219" spans="3:34">
      <c r="C219" s="79"/>
      <c r="D219" s="79"/>
      <c r="E219" s="82"/>
      <c r="F219" s="79"/>
      <c r="G219" s="79"/>
      <c r="H219" s="79"/>
      <c r="I219" s="79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  <c r="AA219" s="79"/>
      <c r="AB219" s="79"/>
      <c r="AC219" s="79"/>
      <c r="AD219" s="79"/>
      <c r="AE219" s="79"/>
      <c r="AF219" s="79"/>
      <c r="AG219" s="79"/>
      <c r="AH219" s="79"/>
    </row>
    <row r="220" spans="3:34">
      <c r="C220" s="79"/>
      <c r="D220" s="79"/>
      <c r="E220" s="82"/>
      <c r="F220" s="79"/>
      <c r="G220" s="79"/>
      <c r="H220" s="79"/>
      <c r="I220" s="79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  <c r="AA220" s="79"/>
      <c r="AB220" s="79"/>
      <c r="AC220" s="79"/>
      <c r="AD220" s="79"/>
      <c r="AE220" s="79"/>
      <c r="AF220" s="79"/>
      <c r="AG220" s="79"/>
      <c r="AH220" s="79"/>
    </row>
    <row r="221" spans="3:34">
      <c r="C221" s="79"/>
      <c r="D221" s="79"/>
      <c r="E221" s="82"/>
      <c r="F221" s="79"/>
      <c r="G221" s="79"/>
      <c r="H221" s="79"/>
      <c r="I221" s="79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  <c r="AA221" s="79"/>
      <c r="AB221" s="79"/>
      <c r="AC221" s="79"/>
      <c r="AD221" s="79"/>
      <c r="AE221" s="79"/>
      <c r="AF221" s="79"/>
      <c r="AG221" s="79"/>
      <c r="AH221" s="79"/>
    </row>
    <row r="222" spans="3:34">
      <c r="C222" s="79"/>
      <c r="D222" s="79"/>
      <c r="E222" s="82"/>
      <c r="F222" s="79"/>
      <c r="G222" s="79"/>
      <c r="H222" s="79"/>
      <c r="I222" s="79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  <c r="AA222" s="79"/>
      <c r="AB222" s="79"/>
      <c r="AC222" s="79"/>
      <c r="AD222" s="79"/>
      <c r="AE222" s="79"/>
      <c r="AF222" s="79"/>
      <c r="AG222" s="79"/>
      <c r="AH222" s="79"/>
    </row>
    <row r="223" spans="3:34">
      <c r="C223" s="79"/>
      <c r="D223" s="79"/>
      <c r="E223" s="82"/>
      <c r="F223" s="79"/>
      <c r="G223" s="79"/>
      <c r="H223" s="79"/>
      <c r="I223" s="79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  <c r="AA223" s="79"/>
      <c r="AB223" s="79"/>
      <c r="AC223" s="79"/>
      <c r="AD223" s="79"/>
      <c r="AE223" s="79"/>
      <c r="AF223" s="79"/>
      <c r="AG223" s="79"/>
      <c r="AH223" s="79"/>
    </row>
    <row r="224" spans="3:34">
      <c r="C224" s="79"/>
      <c r="D224" s="79"/>
      <c r="E224" s="82"/>
      <c r="F224" s="79"/>
      <c r="G224" s="79"/>
      <c r="H224" s="79"/>
      <c r="I224" s="79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  <c r="AA224" s="79"/>
      <c r="AB224" s="79"/>
      <c r="AC224" s="79"/>
      <c r="AD224" s="79"/>
      <c r="AE224" s="79"/>
      <c r="AF224" s="79"/>
      <c r="AG224" s="79"/>
      <c r="AH224" s="79"/>
    </row>
    <row r="225" spans="3:34">
      <c r="C225" s="79"/>
      <c r="D225" s="79"/>
      <c r="E225" s="82"/>
      <c r="F225" s="79"/>
      <c r="G225" s="79"/>
      <c r="H225" s="79"/>
      <c r="I225" s="79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  <c r="AA225" s="79"/>
      <c r="AB225" s="79"/>
      <c r="AC225" s="79"/>
      <c r="AD225" s="79"/>
      <c r="AE225" s="79"/>
      <c r="AF225" s="79"/>
      <c r="AG225" s="79"/>
      <c r="AH225" s="79"/>
    </row>
    <row r="226" spans="3:34">
      <c r="C226" s="79"/>
      <c r="D226" s="79"/>
      <c r="E226" s="82"/>
      <c r="F226" s="79"/>
      <c r="G226" s="79"/>
      <c r="H226" s="79"/>
      <c r="I226" s="79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  <c r="AA226" s="79"/>
      <c r="AB226" s="79"/>
      <c r="AC226" s="79"/>
      <c r="AD226" s="79"/>
      <c r="AE226" s="79"/>
      <c r="AF226" s="79"/>
      <c r="AG226" s="79"/>
      <c r="AH226" s="79"/>
    </row>
    <row r="227" spans="3:34">
      <c r="C227" s="79"/>
      <c r="D227" s="79"/>
      <c r="E227" s="82"/>
      <c r="F227" s="79"/>
      <c r="G227" s="79"/>
      <c r="H227" s="79"/>
      <c r="I227" s="79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  <c r="AA227" s="79"/>
      <c r="AB227" s="79"/>
      <c r="AC227" s="79"/>
      <c r="AD227" s="79"/>
      <c r="AE227" s="79"/>
      <c r="AF227" s="79"/>
      <c r="AG227" s="79"/>
      <c r="AH227" s="79"/>
    </row>
    <row r="228" spans="3:34">
      <c r="C228" s="79"/>
      <c r="D228" s="79"/>
      <c r="E228" s="82"/>
      <c r="F228" s="79"/>
      <c r="G228" s="79"/>
      <c r="H228" s="79"/>
      <c r="I228" s="79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  <c r="AA228" s="79"/>
      <c r="AB228" s="79"/>
      <c r="AC228" s="79"/>
      <c r="AD228" s="79"/>
      <c r="AE228" s="79"/>
      <c r="AF228" s="79"/>
      <c r="AG228" s="79"/>
      <c r="AH228" s="79"/>
    </row>
    <row r="229" spans="3:34">
      <c r="C229" s="79"/>
      <c r="D229" s="79"/>
      <c r="E229" s="82"/>
      <c r="F229" s="79"/>
      <c r="G229" s="79"/>
      <c r="H229" s="79"/>
      <c r="I229" s="79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  <c r="AA229" s="79"/>
      <c r="AB229" s="79"/>
      <c r="AC229" s="79"/>
      <c r="AD229" s="79"/>
      <c r="AE229" s="79"/>
      <c r="AF229" s="79"/>
      <c r="AG229" s="79"/>
      <c r="AH229" s="79"/>
    </row>
    <row r="230" spans="3:34">
      <c r="C230" s="79"/>
      <c r="D230" s="79"/>
      <c r="E230" s="82"/>
      <c r="F230" s="79"/>
      <c r="G230" s="79"/>
      <c r="H230" s="79"/>
      <c r="I230" s="79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  <c r="AA230" s="79"/>
      <c r="AB230" s="79"/>
      <c r="AC230" s="79"/>
      <c r="AD230" s="79"/>
      <c r="AE230" s="79"/>
      <c r="AF230" s="79"/>
      <c r="AG230" s="79"/>
      <c r="AH230" s="79"/>
    </row>
    <row r="231" spans="3:34">
      <c r="C231" s="79"/>
      <c r="D231" s="79"/>
      <c r="E231" s="82"/>
      <c r="F231" s="79"/>
      <c r="G231" s="79"/>
      <c r="H231" s="79"/>
      <c r="I231" s="79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  <c r="AA231" s="79"/>
      <c r="AB231" s="79"/>
      <c r="AC231" s="79"/>
      <c r="AD231" s="79"/>
      <c r="AE231" s="79"/>
      <c r="AF231" s="79"/>
      <c r="AG231" s="79"/>
      <c r="AH231" s="79"/>
    </row>
    <row r="232" spans="3:34">
      <c r="C232" s="79"/>
      <c r="D232" s="79"/>
      <c r="E232" s="82"/>
      <c r="F232" s="79"/>
      <c r="G232" s="79"/>
      <c r="H232" s="79"/>
      <c r="I232" s="79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  <c r="AA232" s="79"/>
      <c r="AB232" s="79"/>
      <c r="AC232" s="79"/>
      <c r="AD232" s="79"/>
      <c r="AE232" s="79"/>
      <c r="AF232" s="79"/>
      <c r="AG232" s="79"/>
      <c r="AH232" s="79"/>
    </row>
    <row r="233" spans="3:34">
      <c r="C233" s="79"/>
      <c r="D233" s="79"/>
      <c r="E233" s="82"/>
      <c r="F233" s="79"/>
      <c r="G233" s="79"/>
      <c r="H233" s="79"/>
      <c r="I233" s="79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  <c r="AA233" s="79"/>
      <c r="AB233" s="79"/>
      <c r="AC233" s="79"/>
      <c r="AD233" s="79"/>
      <c r="AE233" s="79"/>
      <c r="AF233" s="79"/>
      <c r="AG233" s="79"/>
      <c r="AH233" s="79"/>
    </row>
    <row r="234" spans="3:34">
      <c r="C234" s="79"/>
      <c r="D234" s="79"/>
      <c r="E234" s="82"/>
      <c r="F234" s="79"/>
      <c r="G234" s="79"/>
      <c r="H234" s="79"/>
      <c r="I234" s="79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  <c r="AA234" s="79"/>
      <c r="AB234" s="79"/>
      <c r="AC234" s="79"/>
      <c r="AD234" s="79"/>
      <c r="AE234" s="79"/>
      <c r="AF234" s="79"/>
      <c r="AG234" s="79"/>
      <c r="AH234" s="79"/>
    </row>
    <row r="235" spans="3:34">
      <c r="C235" s="79"/>
      <c r="D235" s="79"/>
      <c r="E235" s="82"/>
      <c r="F235" s="79"/>
      <c r="G235" s="79"/>
      <c r="H235" s="79"/>
      <c r="I235" s="79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  <c r="AA235" s="79"/>
      <c r="AB235" s="79"/>
      <c r="AC235" s="79"/>
      <c r="AD235" s="79"/>
      <c r="AE235" s="79"/>
      <c r="AF235" s="79"/>
      <c r="AG235" s="79"/>
      <c r="AH235" s="79"/>
    </row>
    <row r="236" spans="3:34">
      <c r="C236" s="79"/>
      <c r="D236" s="79"/>
      <c r="E236" s="82"/>
      <c r="F236" s="79"/>
      <c r="G236" s="79"/>
      <c r="H236" s="79"/>
      <c r="I236" s="79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  <c r="AA236" s="79"/>
      <c r="AB236" s="79"/>
      <c r="AC236" s="79"/>
      <c r="AD236" s="79"/>
      <c r="AE236" s="79"/>
      <c r="AF236" s="79"/>
      <c r="AG236" s="79"/>
      <c r="AH236" s="79"/>
    </row>
    <row r="237" spans="3:34">
      <c r="C237" s="79"/>
      <c r="D237" s="79"/>
      <c r="E237" s="82"/>
      <c r="F237" s="79"/>
      <c r="G237" s="79"/>
      <c r="H237" s="79"/>
      <c r="I237" s="79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  <c r="AA237" s="79"/>
      <c r="AB237" s="79"/>
      <c r="AC237" s="79"/>
      <c r="AD237" s="79"/>
      <c r="AE237" s="79"/>
      <c r="AF237" s="79"/>
      <c r="AG237" s="79"/>
      <c r="AH237" s="79"/>
    </row>
    <row r="238" spans="3:34">
      <c r="C238" s="79"/>
      <c r="D238" s="79"/>
      <c r="E238" s="82"/>
      <c r="F238" s="79"/>
      <c r="G238" s="79"/>
      <c r="H238" s="79"/>
      <c r="I238" s="79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  <c r="AA238" s="79"/>
      <c r="AB238" s="79"/>
      <c r="AC238" s="79"/>
      <c r="AD238" s="79"/>
      <c r="AE238" s="79"/>
      <c r="AF238" s="79"/>
      <c r="AG238" s="79"/>
      <c r="AH238" s="79"/>
    </row>
    <row r="239" spans="3:34">
      <c r="C239" s="79"/>
      <c r="D239" s="79"/>
      <c r="E239" s="82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  <c r="AA239" s="79"/>
      <c r="AB239" s="79"/>
      <c r="AC239" s="79"/>
      <c r="AD239" s="79"/>
      <c r="AE239" s="79"/>
      <c r="AF239" s="79"/>
      <c r="AG239" s="79"/>
      <c r="AH239" s="79"/>
    </row>
    <row r="240" spans="3:34">
      <c r="C240" s="79"/>
      <c r="D240" s="79"/>
      <c r="E240" s="82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  <c r="AA240" s="79"/>
      <c r="AB240" s="79"/>
      <c r="AC240" s="79"/>
      <c r="AD240" s="79"/>
      <c r="AE240" s="79"/>
      <c r="AF240" s="79"/>
      <c r="AG240" s="79"/>
      <c r="AH240" s="79"/>
    </row>
    <row r="241" spans="3:34">
      <c r="C241" s="79"/>
      <c r="D241" s="79"/>
      <c r="E241" s="82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  <c r="AA241" s="79"/>
      <c r="AB241" s="79"/>
      <c r="AC241" s="79"/>
      <c r="AD241" s="79"/>
      <c r="AE241" s="79"/>
      <c r="AF241" s="79"/>
      <c r="AG241" s="79"/>
      <c r="AH241" s="79"/>
    </row>
    <row r="242" spans="3:34">
      <c r="C242" s="79"/>
      <c r="D242" s="79"/>
      <c r="E242" s="82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  <c r="AA242" s="79"/>
      <c r="AB242" s="79"/>
      <c r="AC242" s="79"/>
      <c r="AD242" s="79"/>
      <c r="AE242" s="79"/>
      <c r="AF242" s="79"/>
      <c r="AG242" s="79"/>
      <c r="AH242" s="79"/>
    </row>
    <row r="243" spans="3:34">
      <c r="C243" s="79"/>
      <c r="D243" s="79"/>
      <c r="E243" s="82"/>
      <c r="F243" s="79"/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  <c r="AA243" s="79"/>
      <c r="AB243" s="79"/>
      <c r="AC243" s="79"/>
      <c r="AD243" s="79"/>
      <c r="AE243" s="79"/>
      <c r="AF243" s="79"/>
      <c r="AG243" s="79"/>
      <c r="AH243" s="79"/>
    </row>
    <row r="244" spans="3:34">
      <c r="C244" s="79"/>
      <c r="D244" s="79"/>
      <c r="E244" s="82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  <c r="AA244" s="79"/>
      <c r="AB244" s="79"/>
      <c r="AC244" s="79"/>
      <c r="AD244" s="79"/>
      <c r="AE244" s="79"/>
      <c r="AF244" s="79"/>
      <c r="AG244" s="79"/>
      <c r="AH244" s="79"/>
    </row>
    <row r="245" spans="3:34">
      <c r="C245" s="79"/>
      <c r="D245" s="79"/>
      <c r="E245" s="82"/>
      <c r="F245" s="79"/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  <c r="AA245" s="79"/>
      <c r="AB245" s="79"/>
      <c r="AC245" s="79"/>
      <c r="AD245" s="79"/>
      <c r="AE245" s="79"/>
      <c r="AF245" s="79"/>
      <c r="AG245" s="79"/>
      <c r="AH245" s="79"/>
    </row>
    <row r="246" spans="3:34">
      <c r="C246" s="79"/>
      <c r="D246" s="79"/>
      <c r="E246" s="82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  <c r="AA246" s="79"/>
      <c r="AB246" s="79"/>
      <c r="AC246" s="79"/>
      <c r="AD246" s="79"/>
      <c r="AE246" s="79"/>
      <c r="AF246" s="79"/>
      <c r="AG246" s="79"/>
      <c r="AH246" s="79"/>
    </row>
    <row r="247" spans="3:34">
      <c r="C247" s="79"/>
      <c r="D247" s="79"/>
      <c r="E247" s="82"/>
      <c r="F247" s="79"/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  <c r="AA247" s="79"/>
      <c r="AB247" s="79"/>
      <c r="AC247" s="79"/>
      <c r="AD247" s="79"/>
      <c r="AE247" s="79"/>
      <c r="AF247" s="79"/>
      <c r="AG247" s="79"/>
      <c r="AH247" s="79"/>
    </row>
    <row r="248" spans="3:34">
      <c r="C248" s="79"/>
      <c r="D248" s="79"/>
      <c r="E248" s="82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  <c r="AA248" s="79"/>
      <c r="AB248" s="79"/>
      <c r="AC248" s="79"/>
      <c r="AD248" s="79"/>
      <c r="AE248" s="79"/>
      <c r="AF248" s="79"/>
      <c r="AG248" s="79"/>
      <c r="AH248" s="79"/>
    </row>
    <row r="249" spans="3:34">
      <c r="C249" s="79"/>
      <c r="D249" s="79"/>
      <c r="E249" s="82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  <c r="AA249" s="79"/>
      <c r="AB249" s="79"/>
      <c r="AC249" s="79"/>
      <c r="AD249" s="79"/>
      <c r="AE249" s="79"/>
      <c r="AF249" s="79"/>
      <c r="AG249" s="79"/>
      <c r="AH249" s="79"/>
    </row>
    <row r="250" spans="3:34">
      <c r="C250" s="79"/>
      <c r="D250" s="79"/>
      <c r="E250" s="82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79"/>
      <c r="AB250" s="79"/>
      <c r="AC250" s="79"/>
      <c r="AD250" s="79"/>
      <c r="AE250" s="79"/>
      <c r="AF250" s="79"/>
      <c r="AG250" s="79"/>
      <c r="AH250" s="79"/>
    </row>
    <row r="251" spans="3:34">
      <c r="C251" s="79"/>
      <c r="D251" s="79"/>
      <c r="E251" s="82"/>
      <c r="F251" s="79"/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  <c r="AA251" s="79"/>
      <c r="AB251" s="79"/>
      <c r="AC251" s="79"/>
      <c r="AD251" s="79"/>
      <c r="AE251" s="79"/>
      <c r="AF251" s="79"/>
      <c r="AG251" s="79"/>
      <c r="AH251" s="79"/>
    </row>
    <row r="252" spans="3:34">
      <c r="C252" s="79"/>
      <c r="D252" s="79"/>
      <c r="E252" s="82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  <c r="AA252" s="79"/>
      <c r="AB252" s="79"/>
      <c r="AC252" s="79"/>
      <c r="AD252" s="79"/>
      <c r="AE252" s="79"/>
      <c r="AF252" s="79"/>
      <c r="AG252" s="79"/>
      <c r="AH252" s="79"/>
    </row>
    <row r="253" spans="3:34">
      <c r="C253" s="79"/>
      <c r="D253" s="79"/>
      <c r="E253" s="82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  <c r="AA253" s="79"/>
      <c r="AB253" s="79"/>
      <c r="AC253" s="79"/>
      <c r="AD253" s="79"/>
      <c r="AE253" s="79"/>
      <c r="AF253" s="79"/>
      <c r="AG253" s="79"/>
      <c r="AH253" s="79"/>
    </row>
    <row r="254" spans="3:34">
      <c r="C254" s="79"/>
      <c r="D254" s="79"/>
      <c r="E254" s="82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  <c r="AA254" s="79"/>
      <c r="AB254" s="79"/>
      <c r="AC254" s="79"/>
      <c r="AD254" s="79"/>
      <c r="AE254" s="79"/>
      <c r="AF254" s="79"/>
      <c r="AG254" s="79"/>
      <c r="AH254" s="79"/>
    </row>
    <row r="255" spans="3:34">
      <c r="C255" s="79"/>
      <c r="D255" s="79"/>
      <c r="E255" s="82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  <c r="AA255" s="79"/>
      <c r="AB255" s="79"/>
      <c r="AC255" s="79"/>
      <c r="AD255" s="79"/>
      <c r="AE255" s="79"/>
      <c r="AF255" s="79"/>
      <c r="AG255" s="79"/>
      <c r="AH255" s="79"/>
    </row>
    <row r="256" spans="3:34">
      <c r="C256" s="79"/>
      <c r="D256" s="79"/>
      <c r="E256" s="82"/>
      <c r="F256" s="79"/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  <c r="AA256" s="79"/>
      <c r="AB256" s="79"/>
      <c r="AC256" s="79"/>
      <c r="AD256" s="79"/>
      <c r="AE256" s="79"/>
      <c r="AF256" s="79"/>
      <c r="AG256" s="79"/>
      <c r="AH256" s="79"/>
    </row>
    <row r="257" spans="3:34">
      <c r="C257" s="79"/>
      <c r="D257" s="79"/>
      <c r="E257" s="82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  <c r="AA257" s="79"/>
      <c r="AB257" s="79"/>
      <c r="AC257" s="79"/>
      <c r="AD257" s="79"/>
      <c r="AE257" s="79"/>
      <c r="AF257" s="79"/>
      <c r="AG257" s="79"/>
      <c r="AH257" s="79"/>
    </row>
    <row r="258" spans="3:34">
      <c r="C258" s="79"/>
      <c r="D258" s="79"/>
      <c r="E258" s="82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  <c r="AA258" s="79"/>
      <c r="AB258" s="79"/>
      <c r="AC258" s="79"/>
      <c r="AD258" s="79"/>
      <c r="AE258" s="79"/>
      <c r="AF258" s="79"/>
      <c r="AG258" s="79"/>
      <c r="AH258" s="79"/>
    </row>
    <row r="259" spans="3:34">
      <c r="C259" s="79"/>
      <c r="D259" s="79"/>
      <c r="E259" s="82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  <c r="AH259" s="79"/>
    </row>
    <row r="260" spans="3:34">
      <c r="C260" s="79"/>
      <c r="D260" s="79"/>
      <c r="E260" s="82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  <c r="AH260" s="79"/>
    </row>
    <row r="261" spans="3:34">
      <c r="C261" s="79"/>
      <c r="D261" s="79"/>
      <c r="E261" s="82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  <c r="AH261" s="79"/>
    </row>
    <row r="262" spans="3:34">
      <c r="C262" s="79"/>
      <c r="D262" s="79"/>
      <c r="E262" s="82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  <c r="AA262" s="79"/>
      <c r="AB262" s="79"/>
      <c r="AC262" s="79"/>
      <c r="AD262" s="79"/>
      <c r="AE262" s="79"/>
      <c r="AF262" s="79"/>
      <c r="AG262" s="79"/>
      <c r="AH262" s="79"/>
    </row>
    <row r="263" spans="3:34">
      <c r="C263" s="79"/>
      <c r="D263" s="79"/>
      <c r="E263" s="82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  <c r="AA263" s="79"/>
      <c r="AB263" s="79"/>
      <c r="AC263" s="79"/>
      <c r="AD263" s="79"/>
      <c r="AE263" s="79"/>
      <c r="AF263" s="79"/>
      <c r="AG263" s="79"/>
      <c r="AH263" s="79"/>
    </row>
    <row r="264" spans="3:34">
      <c r="C264" s="79"/>
      <c r="D264" s="79"/>
      <c r="E264" s="82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</row>
    <row r="265" spans="3:34">
      <c r="C265" s="79"/>
      <c r="D265" s="79"/>
      <c r="E265" s="82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  <c r="AA265" s="79"/>
      <c r="AB265" s="79"/>
      <c r="AC265" s="79"/>
      <c r="AD265" s="79"/>
      <c r="AE265" s="79"/>
      <c r="AF265" s="79"/>
      <c r="AG265" s="79"/>
      <c r="AH265" s="79"/>
    </row>
    <row r="266" spans="3:34">
      <c r="C266" s="79"/>
      <c r="D266" s="79"/>
      <c r="E266" s="82"/>
      <c r="F266" s="79"/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  <c r="AA266" s="79"/>
      <c r="AB266" s="79"/>
      <c r="AC266" s="79"/>
      <c r="AD266" s="79"/>
      <c r="AE266" s="79"/>
      <c r="AF266" s="79"/>
      <c r="AG266" s="79"/>
      <c r="AH266" s="79"/>
    </row>
    <row r="267" spans="3:34">
      <c r="C267" s="79"/>
      <c r="D267" s="79"/>
      <c r="E267" s="82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  <c r="AA267" s="79"/>
      <c r="AB267" s="79"/>
      <c r="AC267" s="79"/>
      <c r="AD267" s="79"/>
      <c r="AE267" s="79"/>
      <c r="AF267" s="79"/>
      <c r="AG267" s="79"/>
      <c r="AH267" s="79"/>
    </row>
    <row r="268" spans="3:34">
      <c r="C268" s="79"/>
      <c r="D268" s="79"/>
      <c r="E268" s="82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  <c r="AA268" s="79"/>
      <c r="AB268" s="79"/>
      <c r="AC268" s="79"/>
      <c r="AD268" s="79"/>
      <c r="AE268" s="79"/>
      <c r="AF268" s="79"/>
      <c r="AG268" s="79"/>
      <c r="AH268" s="79"/>
    </row>
    <row r="269" spans="3:34">
      <c r="C269" s="79"/>
      <c r="D269" s="79"/>
      <c r="E269" s="82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  <c r="AA269" s="79"/>
      <c r="AB269" s="79"/>
      <c r="AC269" s="79"/>
      <c r="AD269" s="79"/>
      <c r="AE269" s="79"/>
      <c r="AF269" s="79"/>
      <c r="AG269" s="79"/>
      <c r="AH269" s="79"/>
    </row>
    <row r="270" spans="3:34">
      <c r="C270" s="79"/>
      <c r="D270" s="79"/>
      <c r="E270" s="82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  <c r="AA270" s="79"/>
      <c r="AB270" s="79"/>
      <c r="AC270" s="79"/>
      <c r="AD270" s="79"/>
      <c r="AE270" s="79"/>
      <c r="AF270" s="79"/>
      <c r="AG270" s="79"/>
      <c r="AH270" s="79"/>
    </row>
    <row r="271" spans="3:34">
      <c r="C271" s="79"/>
      <c r="D271" s="79"/>
      <c r="E271" s="82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  <c r="AA271" s="79"/>
      <c r="AB271" s="79"/>
      <c r="AC271" s="79"/>
      <c r="AD271" s="79"/>
      <c r="AE271" s="79"/>
      <c r="AF271" s="79"/>
      <c r="AG271" s="79"/>
      <c r="AH271" s="79"/>
    </row>
    <row r="272" spans="3:34">
      <c r="C272" s="79"/>
      <c r="D272" s="79"/>
      <c r="E272" s="82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  <c r="AA272" s="79"/>
      <c r="AB272" s="79"/>
      <c r="AC272" s="79"/>
      <c r="AD272" s="79"/>
      <c r="AE272" s="79"/>
      <c r="AF272" s="79"/>
      <c r="AG272" s="79"/>
      <c r="AH272" s="79"/>
    </row>
    <row r="273" spans="3:34">
      <c r="C273" s="79"/>
      <c r="D273" s="79"/>
      <c r="E273" s="82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  <c r="AA273" s="79"/>
      <c r="AB273" s="79"/>
      <c r="AC273" s="79"/>
      <c r="AD273" s="79"/>
      <c r="AE273" s="79"/>
      <c r="AF273" s="79"/>
      <c r="AG273" s="79"/>
      <c r="AH273" s="79"/>
    </row>
    <row r="274" spans="3:34">
      <c r="C274" s="79"/>
      <c r="D274" s="79"/>
      <c r="E274" s="82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  <c r="AA274" s="79"/>
      <c r="AB274" s="79"/>
      <c r="AC274" s="79"/>
      <c r="AD274" s="79"/>
      <c r="AE274" s="79"/>
      <c r="AF274" s="79"/>
      <c r="AG274" s="79"/>
      <c r="AH274" s="79"/>
    </row>
    <row r="275" spans="3:34">
      <c r="C275" s="79"/>
      <c r="D275" s="79"/>
      <c r="E275" s="82"/>
      <c r="F275" s="79"/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  <c r="AA275" s="79"/>
      <c r="AB275" s="79"/>
      <c r="AC275" s="79"/>
      <c r="AD275" s="79"/>
      <c r="AE275" s="79"/>
      <c r="AF275" s="79"/>
      <c r="AG275" s="79"/>
      <c r="AH275" s="79"/>
    </row>
    <row r="276" spans="3:34">
      <c r="C276" s="79"/>
      <c r="D276" s="79"/>
      <c r="E276" s="82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  <c r="AA276" s="79"/>
      <c r="AB276" s="79"/>
      <c r="AC276" s="79"/>
      <c r="AD276" s="79"/>
      <c r="AE276" s="79"/>
      <c r="AF276" s="79"/>
      <c r="AG276" s="79"/>
      <c r="AH276" s="79"/>
    </row>
    <row r="277" spans="3:34">
      <c r="C277" s="79"/>
      <c r="D277" s="79"/>
      <c r="E277" s="82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  <c r="AA277" s="79"/>
      <c r="AB277" s="79"/>
      <c r="AC277" s="79"/>
      <c r="AD277" s="79"/>
      <c r="AE277" s="79"/>
      <c r="AF277" s="79"/>
      <c r="AG277" s="79"/>
      <c r="AH277" s="79"/>
    </row>
    <row r="278" spans="3:34">
      <c r="C278" s="79"/>
      <c r="D278" s="79"/>
      <c r="E278" s="82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  <c r="AA278" s="79"/>
      <c r="AB278" s="79"/>
      <c r="AC278" s="79"/>
      <c r="AD278" s="79"/>
      <c r="AE278" s="79"/>
      <c r="AF278" s="79"/>
      <c r="AG278" s="79"/>
      <c r="AH278" s="79"/>
    </row>
    <row r="279" spans="3:34">
      <c r="C279" s="79"/>
      <c r="D279" s="79"/>
      <c r="E279" s="82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  <c r="AA279" s="79"/>
      <c r="AB279" s="79"/>
      <c r="AC279" s="79"/>
      <c r="AD279" s="79"/>
      <c r="AE279" s="79"/>
      <c r="AF279" s="79"/>
      <c r="AG279" s="79"/>
      <c r="AH279" s="79"/>
    </row>
    <row r="280" spans="3:34">
      <c r="C280" s="79"/>
      <c r="D280" s="79"/>
      <c r="E280" s="82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  <c r="AA280" s="79"/>
      <c r="AB280" s="79"/>
      <c r="AC280" s="79"/>
      <c r="AD280" s="79"/>
      <c r="AE280" s="79"/>
      <c r="AF280" s="79"/>
      <c r="AG280" s="79"/>
      <c r="AH280" s="79"/>
    </row>
    <row r="281" spans="3:34">
      <c r="C281" s="79"/>
      <c r="D281" s="79"/>
      <c r="E281" s="82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79"/>
      <c r="AB281" s="79"/>
      <c r="AC281" s="79"/>
      <c r="AD281" s="79"/>
      <c r="AE281" s="79"/>
      <c r="AF281" s="79"/>
      <c r="AG281" s="79"/>
      <c r="AH281" s="79"/>
    </row>
    <row r="282" spans="3:34">
      <c r="C282" s="79"/>
      <c r="D282" s="79"/>
      <c r="E282" s="82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79"/>
      <c r="AB282" s="79"/>
      <c r="AC282" s="79"/>
      <c r="AD282" s="79"/>
      <c r="AE282" s="79"/>
      <c r="AF282" s="79"/>
      <c r="AG282" s="79"/>
      <c r="AH282" s="79"/>
    </row>
    <row r="283" spans="3:34">
      <c r="C283" s="79"/>
      <c r="D283" s="79"/>
      <c r="E283" s="82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  <c r="AA283" s="79"/>
      <c r="AB283" s="79"/>
      <c r="AC283" s="79"/>
      <c r="AD283" s="79"/>
      <c r="AE283" s="79"/>
      <c r="AF283" s="79"/>
      <c r="AG283" s="79"/>
      <c r="AH283" s="79"/>
    </row>
    <row r="284" spans="3:34">
      <c r="C284" s="79"/>
      <c r="D284" s="79"/>
      <c r="E284" s="82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  <c r="AA284" s="79"/>
      <c r="AB284" s="79"/>
      <c r="AC284" s="79"/>
      <c r="AD284" s="79"/>
      <c r="AE284" s="79"/>
      <c r="AF284" s="79"/>
      <c r="AG284" s="79"/>
      <c r="AH284" s="79"/>
    </row>
    <row r="285" spans="3:34">
      <c r="C285" s="79"/>
      <c r="D285" s="79"/>
      <c r="E285" s="82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  <c r="AA285" s="79"/>
      <c r="AB285" s="79"/>
      <c r="AC285" s="79"/>
      <c r="AD285" s="79"/>
      <c r="AE285" s="79"/>
      <c r="AF285" s="79"/>
      <c r="AG285" s="79"/>
      <c r="AH285" s="79"/>
    </row>
    <row r="286" spans="3:34">
      <c r="C286" s="79"/>
      <c r="D286" s="79"/>
      <c r="E286" s="82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  <c r="AA286" s="79"/>
      <c r="AB286" s="79"/>
      <c r="AC286" s="79"/>
      <c r="AD286" s="79"/>
      <c r="AE286" s="79"/>
      <c r="AF286" s="79"/>
      <c r="AG286" s="79"/>
      <c r="AH286" s="79"/>
    </row>
    <row r="287" spans="3:34">
      <c r="C287" s="79"/>
      <c r="D287" s="79"/>
      <c r="E287" s="82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  <c r="AA287" s="79"/>
      <c r="AB287" s="79"/>
      <c r="AC287" s="79"/>
      <c r="AD287" s="79"/>
      <c r="AE287" s="79"/>
      <c r="AF287" s="79"/>
      <c r="AG287" s="79"/>
      <c r="AH287" s="79"/>
    </row>
    <row r="288" spans="3:34">
      <c r="C288" s="79"/>
      <c r="D288" s="79"/>
      <c r="E288" s="82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  <c r="AA288" s="79"/>
      <c r="AB288" s="79"/>
      <c r="AC288" s="79"/>
      <c r="AD288" s="79"/>
      <c r="AE288" s="79"/>
      <c r="AF288" s="79"/>
      <c r="AG288" s="79"/>
      <c r="AH288" s="79"/>
    </row>
    <row r="289" spans="3:34">
      <c r="C289" s="79"/>
      <c r="D289" s="79"/>
      <c r="E289" s="82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  <c r="AA289" s="79"/>
      <c r="AB289" s="79"/>
      <c r="AC289" s="79"/>
      <c r="AD289" s="79"/>
      <c r="AE289" s="79"/>
      <c r="AF289" s="79"/>
      <c r="AG289" s="79"/>
      <c r="AH289" s="79"/>
    </row>
    <row r="290" spans="3:34">
      <c r="C290" s="79"/>
      <c r="D290" s="79"/>
      <c r="E290" s="82"/>
      <c r="F290" s="79"/>
      <c r="G290" s="79"/>
      <c r="H290" s="79"/>
      <c r="I290" s="7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  <c r="AA290" s="79"/>
      <c r="AB290" s="79"/>
      <c r="AC290" s="79"/>
      <c r="AD290" s="79"/>
      <c r="AE290" s="79"/>
      <c r="AF290" s="79"/>
      <c r="AG290" s="79"/>
      <c r="AH290" s="79"/>
    </row>
    <row r="291" spans="3:34">
      <c r="C291" s="79"/>
      <c r="D291" s="79"/>
      <c r="E291" s="82"/>
      <c r="F291" s="79"/>
      <c r="G291" s="79"/>
      <c r="H291" s="79"/>
      <c r="I291" s="7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  <c r="AA291" s="79"/>
      <c r="AB291" s="79"/>
      <c r="AC291" s="79"/>
      <c r="AD291" s="79"/>
      <c r="AE291" s="79"/>
      <c r="AF291" s="79"/>
      <c r="AG291" s="79"/>
      <c r="AH291" s="79"/>
    </row>
    <row r="292" spans="3:34">
      <c r="C292" s="79"/>
      <c r="D292" s="79"/>
      <c r="E292" s="82"/>
      <c r="F292" s="79"/>
      <c r="G292" s="79"/>
      <c r="H292" s="79"/>
      <c r="I292" s="79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  <c r="AA292" s="79"/>
      <c r="AB292" s="79"/>
      <c r="AC292" s="79"/>
      <c r="AD292" s="79"/>
      <c r="AE292" s="79"/>
      <c r="AF292" s="79"/>
      <c r="AG292" s="79"/>
      <c r="AH292" s="79"/>
    </row>
    <row r="293" spans="3:34">
      <c r="C293" s="79"/>
      <c r="D293" s="79"/>
      <c r="E293" s="82"/>
      <c r="F293" s="79"/>
      <c r="G293" s="79"/>
      <c r="H293" s="79"/>
      <c r="I293" s="79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  <c r="AA293" s="79"/>
      <c r="AB293" s="79"/>
      <c r="AC293" s="79"/>
      <c r="AD293" s="79"/>
      <c r="AE293" s="79"/>
      <c r="AF293" s="79"/>
      <c r="AG293" s="79"/>
      <c r="AH293" s="79"/>
    </row>
    <row r="294" spans="3:34">
      <c r="C294" s="79"/>
      <c r="D294" s="79"/>
      <c r="E294" s="82"/>
      <c r="F294" s="79"/>
      <c r="G294" s="79"/>
      <c r="H294" s="79"/>
      <c r="I294" s="7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  <c r="AA294" s="79"/>
      <c r="AB294" s="79"/>
      <c r="AC294" s="79"/>
      <c r="AD294" s="79"/>
      <c r="AE294" s="79"/>
      <c r="AF294" s="79"/>
      <c r="AG294" s="79"/>
      <c r="AH294" s="79"/>
    </row>
    <row r="295" spans="3:34">
      <c r="C295" s="79"/>
      <c r="D295" s="79"/>
      <c r="E295" s="82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  <c r="AA295" s="79"/>
      <c r="AB295" s="79"/>
      <c r="AC295" s="79"/>
      <c r="AD295" s="79"/>
      <c r="AE295" s="79"/>
      <c r="AF295" s="79"/>
      <c r="AG295" s="79"/>
      <c r="AH295" s="79"/>
    </row>
    <row r="296" spans="3:34">
      <c r="C296" s="79"/>
      <c r="D296" s="79"/>
      <c r="E296" s="82"/>
      <c r="F296" s="79"/>
      <c r="G296" s="79"/>
      <c r="H296" s="79"/>
      <c r="I296" s="7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  <c r="AA296" s="79"/>
      <c r="AB296" s="79"/>
      <c r="AC296" s="79"/>
      <c r="AD296" s="79"/>
      <c r="AE296" s="79"/>
      <c r="AF296" s="79"/>
      <c r="AG296" s="79"/>
      <c r="AH296" s="79"/>
    </row>
    <row r="297" spans="3:34">
      <c r="C297" s="79"/>
      <c r="D297" s="79"/>
      <c r="E297" s="82"/>
      <c r="F297" s="79"/>
      <c r="G297" s="79"/>
      <c r="H297" s="79"/>
      <c r="I297" s="79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  <c r="AA297" s="79"/>
      <c r="AB297" s="79"/>
      <c r="AC297" s="79"/>
      <c r="AD297" s="79"/>
      <c r="AE297" s="79"/>
      <c r="AF297" s="79"/>
      <c r="AG297" s="79"/>
      <c r="AH297" s="79"/>
    </row>
    <row r="298" spans="3:34">
      <c r="C298" s="79"/>
      <c r="D298" s="79"/>
      <c r="E298" s="82"/>
      <c r="F298" s="79"/>
      <c r="G298" s="79"/>
      <c r="H298" s="79"/>
      <c r="I298" s="79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  <c r="AA298" s="79"/>
      <c r="AB298" s="79"/>
      <c r="AC298" s="79"/>
      <c r="AD298" s="79"/>
      <c r="AE298" s="79"/>
      <c r="AF298" s="79"/>
      <c r="AG298" s="79"/>
      <c r="AH298" s="79"/>
    </row>
    <row r="299" spans="3:34">
      <c r="C299" s="79"/>
      <c r="D299" s="79"/>
      <c r="E299" s="82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  <c r="AA299" s="79"/>
      <c r="AB299" s="79"/>
      <c r="AC299" s="79"/>
      <c r="AD299" s="79"/>
      <c r="AE299" s="79"/>
      <c r="AF299" s="79"/>
      <c r="AG299" s="79"/>
      <c r="AH299" s="79"/>
    </row>
    <row r="300" spans="3:34">
      <c r="C300" s="79"/>
      <c r="D300" s="79"/>
      <c r="E300" s="82"/>
      <c r="F300" s="79"/>
      <c r="G300" s="79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9"/>
      <c r="AH300" s="79"/>
    </row>
    <row r="301" spans="3:34">
      <c r="C301" s="79"/>
      <c r="D301" s="79"/>
      <c r="E301" s="82"/>
      <c r="F301" s="79"/>
      <c r="G301" s="79"/>
      <c r="H301" s="79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  <c r="AA301" s="79"/>
      <c r="AB301" s="79"/>
      <c r="AC301" s="79"/>
      <c r="AD301" s="79"/>
      <c r="AE301" s="79"/>
      <c r="AF301" s="79"/>
      <c r="AG301" s="79"/>
      <c r="AH301" s="79"/>
    </row>
    <row r="302" spans="3:34">
      <c r="C302" s="79"/>
      <c r="D302" s="79"/>
      <c r="E302" s="82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  <c r="AA302" s="79"/>
      <c r="AB302" s="79"/>
      <c r="AC302" s="79"/>
      <c r="AD302" s="79"/>
      <c r="AE302" s="79"/>
      <c r="AF302" s="79"/>
      <c r="AG302" s="79"/>
      <c r="AH302" s="79"/>
    </row>
    <row r="303" spans="3:34">
      <c r="C303" s="79"/>
      <c r="D303" s="79"/>
      <c r="E303" s="82"/>
      <c r="F303" s="79"/>
      <c r="G303" s="79"/>
      <c r="H303" s="79"/>
      <c r="I303" s="79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  <c r="AA303" s="79"/>
      <c r="AB303" s="79"/>
      <c r="AC303" s="79"/>
      <c r="AD303" s="79"/>
      <c r="AE303" s="79"/>
      <c r="AF303" s="79"/>
      <c r="AG303" s="79"/>
      <c r="AH303" s="79"/>
    </row>
    <row r="304" spans="3:34">
      <c r="C304" s="79"/>
      <c r="D304" s="79"/>
      <c r="E304" s="82"/>
      <c r="F304" s="79"/>
      <c r="G304" s="79"/>
      <c r="H304" s="79"/>
      <c r="I304" s="79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  <c r="AA304" s="79"/>
      <c r="AB304" s="79"/>
      <c r="AC304" s="79"/>
      <c r="AD304" s="79"/>
      <c r="AE304" s="79"/>
      <c r="AF304" s="79"/>
      <c r="AG304" s="79"/>
      <c r="AH304" s="79"/>
    </row>
    <row r="305" spans="3:34">
      <c r="C305" s="79"/>
      <c r="D305" s="79"/>
      <c r="E305" s="82"/>
      <c r="F305" s="79"/>
      <c r="G305" s="79"/>
      <c r="H305" s="79"/>
      <c r="I305" s="7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  <c r="AA305" s="79"/>
      <c r="AB305" s="79"/>
      <c r="AC305" s="79"/>
      <c r="AD305" s="79"/>
      <c r="AE305" s="79"/>
      <c r="AF305" s="79"/>
      <c r="AG305" s="79"/>
      <c r="AH305" s="79"/>
    </row>
    <row r="306" spans="3:34">
      <c r="C306" s="79"/>
      <c r="D306" s="79"/>
      <c r="E306" s="82"/>
      <c r="F306" s="79"/>
      <c r="G306" s="79"/>
      <c r="H306" s="79"/>
      <c r="I306" s="79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  <c r="AA306" s="79"/>
      <c r="AB306" s="79"/>
      <c r="AC306" s="79"/>
      <c r="AD306" s="79"/>
      <c r="AE306" s="79"/>
      <c r="AF306" s="79"/>
      <c r="AG306" s="79"/>
      <c r="AH306" s="79"/>
    </row>
    <row r="307" spans="3:34">
      <c r="C307" s="79"/>
      <c r="D307" s="79"/>
      <c r="E307" s="82"/>
      <c r="F307" s="79"/>
      <c r="G307" s="79"/>
      <c r="H307" s="79"/>
      <c r="I307" s="79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  <c r="AA307" s="79"/>
      <c r="AB307" s="79"/>
      <c r="AC307" s="79"/>
      <c r="AD307" s="79"/>
      <c r="AE307" s="79"/>
      <c r="AF307" s="79"/>
      <c r="AG307" s="79"/>
      <c r="AH307" s="79"/>
    </row>
    <row r="308" spans="3:34">
      <c r="C308" s="79"/>
      <c r="D308" s="79"/>
      <c r="E308" s="82"/>
      <c r="F308" s="79"/>
      <c r="G308" s="79"/>
      <c r="H308" s="79"/>
      <c r="I308" s="7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  <c r="AA308" s="79"/>
      <c r="AB308" s="79"/>
      <c r="AC308" s="79"/>
      <c r="AD308" s="79"/>
      <c r="AE308" s="79"/>
      <c r="AF308" s="79"/>
      <c r="AG308" s="79"/>
      <c r="AH308" s="79"/>
    </row>
    <row r="309" spans="3:34">
      <c r="C309" s="79"/>
      <c r="D309" s="79"/>
      <c r="E309" s="82"/>
      <c r="F309" s="79"/>
      <c r="G309" s="79"/>
      <c r="H309" s="79"/>
      <c r="I309" s="79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  <c r="AA309" s="79"/>
      <c r="AB309" s="79"/>
      <c r="AC309" s="79"/>
      <c r="AD309" s="79"/>
      <c r="AE309" s="79"/>
      <c r="AF309" s="79"/>
      <c r="AG309" s="79"/>
      <c r="AH309" s="79"/>
    </row>
    <row r="310" spans="3:34">
      <c r="C310" s="79"/>
      <c r="D310" s="79"/>
      <c r="E310" s="82"/>
      <c r="F310" s="79"/>
      <c r="G310" s="79"/>
      <c r="H310" s="79"/>
      <c r="I310" s="79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  <c r="AA310" s="79"/>
      <c r="AB310" s="79"/>
      <c r="AC310" s="79"/>
      <c r="AD310" s="79"/>
      <c r="AE310" s="79"/>
      <c r="AF310" s="79"/>
      <c r="AG310" s="79"/>
      <c r="AH310" s="79"/>
    </row>
    <row r="311" spans="3:34">
      <c r="C311" s="79"/>
      <c r="D311" s="79"/>
      <c r="E311" s="82"/>
      <c r="F311" s="79"/>
      <c r="G311" s="79"/>
      <c r="H311" s="79"/>
      <c r="I311" s="7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  <c r="AA311" s="79"/>
      <c r="AB311" s="79"/>
      <c r="AC311" s="79"/>
      <c r="AD311" s="79"/>
      <c r="AE311" s="79"/>
      <c r="AF311" s="79"/>
      <c r="AG311" s="79"/>
      <c r="AH311" s="79"/>
    </row>
    <row r="312" spans="3:34">
      <c r="C312" s="79"/>
      <c r="D312" s="79"/>
      <c r="E312" s="82"/>
      <c r="F312" s="79"/>
      <c r="G312" s="79"/>
      <c r="H312" s="79"/>
      <c r="I312" s="7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  <c r="AA312" s="79"/>
      <c r="AB312" s="79"/>
      <c r="AC312" s="79"/>
      <c r="AD312" s="79"/>
      <c r="AE312" s="79"/>
      <c r="AF312" s="79"/>
      <c r="AG312" s="79"/>
      <c r="AH312" s="79"/>
    </row>
    <row r="313" spans="3:34">
      <c r="C313" s="79"/>
      <c r="D313" s="79"/>
      <c r="E313" s="82"/>
      <c r="F313" s="79"/>
      <c r="G313" s="79"/>
      <c r="H313" s="79"/>
      <c r="I313" s="79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  <c r="AA313" s="79"/>
      <c r="AB313" s="79"/>
      <c r="AC313" s="79"/>
      <c r="AD313" s="79"/>
      <c r="AE313" s="79"/>
      <c r="AF313" s="79"/>
      <c r="AG313" s="79"/>
      <c r="AH313" s="79"/>
    </row>
    <row r="314" spans="3:34">
      <c r="C314" s="79"/>
      <c r="D314" s="79"/>
      <c r="E314" s="82"/>
      <c r="F314" s="79"/>
      <c r="G314" s="79"/>
      <c r="H314" s="79"/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9"/>
      <c r="AH314" s="79"/>
    </row>
    <row r="315" spans="3:34">
      <c r="C315" s="79"/>
      <c r="D315" s="79"/>
      <c r="E315" s="82"/>
      <c r="F315" s="79"/>
      <c r="G315" s="79"/>
      <c r="H315" s="79"/>
      <c r="I315" s="79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9"/>
      <c r="AA315" s="79"/>
      <c r="AB315" s="79"/>
      <c r="AC315" s="79"/>
      <c r="AD315" s="79"/>
      <c r="AE315" s="79"/>
      <c r="AF315" s="79"/>
      <c r="AG315" s="79"/>
      <c r="AH315" s="79"/>
    </row>
    <row r="316" spans="3:34">
      <c r="C316" s="79"/>
      <c r="D316" s="79"/>
      <c r="E316" s="82"/>
      <c r="F316" s="79"/>
      <c r="G316" s="79"/>
      <c r="H316" s="79"/>
      <c r="I316" s="79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  <c r="AA316" s="79"/>
      <c r="AB316" s="79"/>
      <c r="AC316" s="79"/>
      <c r="AD316" s="79"/>
      <c r="AE316" s="79"/>
      <c r="AF316" s="79"/>
      <c r="AG316" s="79"/>
      <c r="AH316" s="79"/>
    </row>
    <row r="317" spans="3:34">
      <c r="C317" s="79"/>
      <c r="D317" s="79"/>
      <c r="E317" s="82"/>
      <c r="F317" s="79"/>
      <c r="G317" s="79"/>
      <c r="H317" s="79"/>
      <c r="I317" s="79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  <c r="AA317" s="79"/>
      <c r="AB317" s="79"/>
      <c r="AC317" s="79"/>
      <c r="AD317" s="79"/>
      <c r="AE317" s="79"/>
      <c r="AF317" s="79"/>
      <c r="AG317" s="79"/>
      <c r="AH317" s="79"/>
    </row>
    <row r="318" spans="3:34">
      <c r="C318" s="79"/>
      <c r="D318" s="79"/>
      <c r="E318" s="82"/>
      <c r="F318" s="79"/>
      <c r="G318" s="79"/>
      <c r="H318" s="79"/>
      <c r="I318" s="79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  <c r="AA318" s="79"/>
      <c r="AB318" s="79"/>
      <c r="AC318" s="79"/>
      <c r="AD318" s="79"/>
      <c r="AE318" s="79"/>
      <c r="AF318" s="79"/>
      <c r="AG318" s="79"/>
      <c r="AH318" s="79"/>
    </row>
    <row r="319" spans="3:34">
      <c r="C319" s="79"/>
      <c r="D319" s="79"/>
      <c r="E319" s="82"/>
      <c r="F319" s="79"/>
      <c r="G319" s="79"/>
      <c r="H319" s="79"/>
      <c r="I319" s="79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9"/>
      <c r="AA319" s="79"/>
      <c r="AB319" s="79"/>
      <c r="AC319" s="79"/>
      <c r="AD319" s="79"/>
      <c r="AE319" s="79"/>
      <c r="AF319" s="79"/>
      <c r="AG319" s="79"/>
      <c r="AH319" s="79"/>
    </row>
    <row r="320" spans="3:34">
      <c r="C320" s="79"/>
      <c r="D320" s="79"/>
      <c r="E320" s="82"/>
      <c r="F320" s="79"/>
      <c r="G320" s="79"/>
      <c r="H320" s="79"/>
      <c r="I320" s="79"/>
      <c r="J320" s="79"/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9"/>
      <c r="AA320" s="79"/>
      <c r="AB320" s="79"/>
      <c r="AC320" s="79"/>
      <c r="AD320" s="79"/>
      <c r="AE320" s="79"/>
      <c r="AF320" s="79"/>
      <c r="AG320" s="79"/>
      <c r="AH320" s="79"/>
    </row>
    <row r="321" spans="3:34">
      <c r="C321" s="79"/>
      <c r="D321" s="79"/>
      <c r="E321" s="82"/>
      <c r="F321" s="79"/>
      <c r="G321" s="79"/>
      <c r="H321" s="79"/>
      <c r="I321" s="79"/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9"/>
      <c r="AA321" s="79"/>
      <c r="AB321" s="79"/>
      <c r="AC321" s="79"/>
      <c r="AD321" s="79"/>
      <c r="AE321" s="79"/>
      <c r="AF321" s="79"/>
      <c r="AG321" s="79"/>
      <c r="AH321" s="79"/>
    </row>
    <row r="322" spans="3:34">
      <c r="C322" s="79"/>
      <c r="D322" s="79"/>
      <c r="E322" s="82"/>
      <c r="F322" s="79"/>
      <c r="G322" s="79"/>
      <c r="H322" s="79"/>
      <c r="I322" s="79"/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  <c r="AA322" s="79"/>
      <c r="AB322" s="79"/>
      <c r="AC322" s="79"/>
      <c r="AD322" s="79"/>
      <c r="AE322" s="79"/>
      <c r="AF322" s="79"/>
      <c r="AG322" s="79"/>
      <c r="AH322" s="79"/>
    </row>
    <row r="323" spans="3:34">
      <c r="C323" s="79"/>
      <c r="D323" s="79"/>
      <c r="E323" s="82"/>
      <c r="F323" s="79"/>
      <c r="G323" s="79"/>
      <c r="H323" s="79"/>
      <c r="I323" s="79"/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9"/>
      <c r="AA323" s="79"/>
      <c r="AB323" s="79"/>
      <c r="AC323" s="79"/>
      <c r="AD323" s="79"/>
      <c r="AE323" s="79"/>
      <c r="AF323" s="79"/>
      <c r="AG323" s="79"/>
      <c r="AH323" s="79"/>
    </row>
    <row r="324" spans="3:34">
      <c r="C324" s="79"/>
      <c r="D324" s="79"/>
      <c r="E324" s="82"/>
      <c r="F324" s="79"/>
      <c r="G324" s="79"/>
      <c r="H324" s="79"/>
      <c r="I324" s="79"/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  <c r="AA324" s="79"/>
      <c r="AB324" s="79"/>
      <c r="AC324" s="79"/>
      <c r="AD324" s="79"/>
      <c r="AE324" s="79"/>
      <c r="AF324" s="79"/>
      <c r="AG324" s="79"/>
      <c r="AH324" s="79"/>
    </row>
    <row r="325" spans="3:34">
      <c r="C325" s="79"/>
      <c r="D325" s="79"/>
      <c r="E325" s="82"/>
      <c r="F325" s="79"/>
      <c r="G325" s="79"/>
      <c r="H325" s="79"/>
      <c r="I325" s="79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  <c r="AA325" s="79"/>
      <c r="AB325" s="79"/>
      <c r="AC325" s="79"/>
      <c r="AD325" s="79"/>
      <c r="AE325" s="79"/>
      <c r="AF325" s="79"/>
      <c r="AG325" s="79"/>
      <c r="AH325" s="79"/>
    </row>
    <row r="326" spans="3:34">
      <c r="C326" s="79"/>
      <c r="D326" s="79"/>
      <c r="E326" s="82"/>
      <c r="F326" s="79"/>
      <c r="G326" s="79"/>
      <c r="H326" s="79"/>
      <c r="I326" s="79"/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9"/>
      <c r="AA326" s="79"/>
      <c r="AB326" s="79"/>
      <c r="AC326" s="79"/>
      <c r="AD326" s="79"/>
      <c r="AE326" s="79"/>
      <c r="AF326" s="79"/>
      <c r="AG326" s="79"/>
      <c r="AH326" s="79"/>
    </row>
    <row r="327" spans="3:34">
      <c r="C327" s="79"/>
      <c r="D327" s="79"/>
      <c r="E327" s="82"/>
      <c r="F327" s="79"/>
      <c r="G327" s="79"/>
      <c r="H327" s="79"/>
      <c r="I327" s="79"/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9"/>
      <c r="AA327" s="79"/>
      <c r="AB327" s="79"/>
      <c r="AC327" s="79"/>
      <c r="AD327" s="79"/>
      <c r="AE327" s="79"/>
      <c r="AF327" s="79"/>
      <c r="AG327" s="79"/>
      <c r="AH327" s="79"/>
    </row>
    <row r="328" spans="3:34">
      <c r="C328" s="79"/>
      <c r="D328" s="79"/>
      <c r="E328" s="82"/>
      <c r="F328" s="79"/>
      <c r="G328" s="79"/>
      <c r="H328" s="79"/>
      <c r="I328" s="79"/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9"/>
      <c r="AA328" s="79"/>
      <c r="AB328" s="79"/>
      <c r="AC328" s="79"/>
      <c r="AD328" s="79"/>
      <c r="AE328" s="79"/>
      <c r="AF328" s="79"/>
      <c r="AG328" s="79"/>
      <c r="AH328" s="79"/>
    </row>
    <row r="329" spans="3:34">
      <c r="C329" s="79"/>
      <c r="D329" s="79"/>
      <c r="E329" s="82"/>
      <c r="F329" s="79"/>
      <c r="G329" s="79"/>
      <c r="H329" s="79"/>
      <c r="I329" s="7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  <c r="AA329" s="79"/>
      <c r="AB329" s="79"/>
      <c r="AC329" s="79"/>
      <c r="AD329" s="79"/>
      <c r="AE329" s="79"/>
      <c r="AF329" s="79"/>
      <c r="AG329" s="79"/>
      <c r="AH329" s="79"/>
    </row>
    <row r="330" spans="3:34">
      <c r="C330" s="79"/>
      <c r="D330" s="79"/>
      <c r="E330" s="82"/>
      <c r="F330" s="79"/>
      <c r="G330" s="79"/>
      <c r="H330" s="79"/>
      <c r="I330" s="79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9"/>
      <c r="AA330" s="79"/>
      <c r="AB330" s="79"/>
      <c r="AC330" s="79"/>
      <c r="AD330" s="79"/>
      <c r="AE330" s="79"/>
      <c r="AF330" s="79"/>
      <c r="AG330" s="79"/>
      <c r="AH330" s="79"/>
    </row>
    <row r="331" spans="3:34">
      <c r="C331" s="79"/>
      <c r="D331" s="79"/>
      <c r="E331" s="82"/>
      <c r="F331" s="79"/>
      <c r="G331" s="79"/>
      <c r="H331" s="79"/>
      <c r="I331" s="7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9"/>
      <c r="AA331" s="79"/>
      <c r="AB331" s="79"/>
      <c r="AC331" s="79"/>
      <c r="AD331" s="79"/>
      <c r="AE331" s="79"/>
      <c r="AF331" s="79"/>
      <c r="AG331" s="79"/>
      <c r="AH331" s="79"/>
    </row>
    <row r="332" spans="3:34">
      <c r="C332" s="79"/>
      <c r="D332" s="79"/>
      <c r="E332" s="82"/>
      <c r="F332" s="79"/>
      <c r="G332" s="79"/>
      <c r="H332" s="79"/>
      <c r="I332" s="7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9"/>
      <c r="AA332" s="79"/>
      <c r="AB332" s="79"/>
      <c r="AC332" s="79"/>
      <c r="AD332" s="79"/>
      <c r="AE332" s="79"/>
      <c r="AF332" s="79"/>
      <c r="AG332" s="79"/>
      <c r="AH332" s="79"/>
    </row>
    <row r="333" spans="3:34">
      <c r="C333" s="79"/>
      <c r="D333" s="79"/>
      <c r="E333" s="82"/>
      <c r="F333" s="79"/>
      <c r="G333" s="79"/>
      <c r="H333" s="79"/>
      <c r="I333" s="7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9"/>
      <c r="AA333" s="79"/>
      <c r="AB333" s="79"/>
      <c r="AC333" s="79"/>
      <c r="AD333" s="79"/>
      <c r="AE333" s="79"/>
      <c r="AF333" s="79"/>
      <c r="AG333" s="79"/>
      <c r="AH333" s="79"/>
    </row>
    <row r="334" spans="3:34">
      <c r="C334" s="79"/>
      <c r="D334" s="79"/>
      <c r="E334" s="82"/>
      <c r="F334" s="79"/>
      <c r="G334" s="79"/>
      <c r="H334" s="79"/>
      <c r="I334" s="7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9"/>
      <c r="AA334" s="79"/>
      <c r="AB334" s="79"/>
      <c r="AC334" s="79"/>
      <c r="AD334" s="79"/>
      <c r="AE334" s="79"/>
      <c r="AF334" s="79"/>
      <c r="AG334" s="79"/>
      <c r="AH334" s="79"/>
    </row>
    <row r="335" spans="3:34">
      <c r="C335" s="79"/>
      <c r="D335" s="79"/>
      <c r="E335" s="82"/>
      <c r="F335" s="79"/>
      <c r="G335" s="79"/>
      <c r="H335" s="79"/>
      <c r="I335" s="7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9"/>
      <c r="AA335" s="79"/>
      <c r="AB335" s="79"/>
      <c r="AC335" s="79"/>
      <c r="AD335" s="79"/>
      <c r="AE335" s="79"/>
      <c r="AF335" s="79"/>
      <c r="AG335" s="79"/>
      <c r="AH335" s="79"/>
    </row>
    <row r="336" spans="3:34">
      <c r="C336" s="79"/>
      <c r="D336" s="79"/>
      <c r="E336" s="82"/>
      <c r="F336" s="79"/>
      <c r="G336" s="79"/>
      <c r="H336" s="79"/>
      <c r="I336" s="7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9"/>
      <c r="AA336" s="79"/>
      <c r="AB336" s="79"/>
      <c r="AC336" s="79"/>
      <c r="AD336" s="79"/>
      <c r="AE336" s="79"/>
      <c r="AF336" s="79"/>
      <c r="AG336" s="79"/>
      <c r="AH336" s="79"/>
    </row>
    <row r="337" spans="3:34">
      <c r="C337" s="79"/>
      <c r="D337" s="79"/>
      <c r="E337" s="82"/>
      <c r="F337" s="79"/>
      <c r="G337" s="79"/>
      <c r="H337" s="79"/>
      <c r="I337" s="7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9"/>
      <c r="AA337" s="79"/>
      <c r="AB337" s="79"/>
      <c r="AC337" s="79"/>
      <c r="AD337" s="79"/>
      <c r="AE337" s="79"/>
      <c r="AF337" s="79"/>
      <c r="AG337" s="79"/>
      <c r="AH337" s="79"/>
    </row>
    <row r="338" spans="3:34">
      <c r="C338" s="79"/>
      <c r="D338" s="79"/>
      <c r="E338" s="82"/>
      <c r="F338" s="79"/>
      <c r="G338" s="79"/>
      <c r="H338" s="79"/>
      <c r="I338" s="7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9"/>
      <c r="AA338" s="79"/>
      <c r="AB338" s="79"/>
      <c r="AC338" s="79"/>
      <c r="AD338" s="79"/>
      <c r="AE338" s="79"/>
      <c r="AF338" s="79"/>
      <c r="AG338" s="79"/>
      <c r="AH338" s="79"/>
    </row>
    <row r="339" spans="3:34">
      <c r="C339" s="79"/>
      <c r="D339" s="79"/>
      <c r="E339" s="82"/>
      <c r="F339" s="79"/>
      <c r="G339" s="79"/>
      <c r="H339" s="79"/>
      <c r="I339" s="7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  <c r="AA339" s="79"/>
      <c r="AB339" s="79"/>
      <c r="AC339" s="79"/>
      <c r="AD339" s="79"/>
      <c r="AE339" s="79"/>
      <c r="AF339" s="79"/>
      <c r="AG339" s="79"/>
      <c r="AH339" s="79"/>
    </row>
    <row r="340" spans="3:34">
      <c r="C340" s="79"/>
      <c r="D340" s="79"/>
      <c r="E340" s="82"/>
      <c r="F340" s="79"/>
      <c r="G340" s="79"/>
      <c r="H340" s="79"/>
      <c r="I340" s="7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9"/>
      <c r="AA340" s="79"/>
      <c r="AB340" s="79"/>
      <c r="AC340" s="79"/>
      <c r="AD340" s="79"/>
      <c r="AE340" s="79"/>
      <c r="AF340" s="79"/>
      <c r="AG340" s="79"/>
      <c r="AH340" s="79"/>
    </row>
    <row r="341" spans="3:34">
      <c r="C341" s="79"/>
      <c r="D341" s="79"/>
      <c r="E341" s="82"/>
      <c r="F341" s="79"/>
      <c r="G341" s="79"/>
      <c r="H341" s="79"/>
      <c r="I341" s="7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9"/>
      <c r="AA341" s="79"/>
      <c r="AB341" s="79"/>
      <c r="AC341" s="79"/>
      <c r="AD341" s="79"/>
      <c r="AE341" s="79"/>
      <c r="AF341" s="79"/>
      <c r="AG341" s="79"/>
      <c r="AH341" s="79"/>
    </row>
    <row r="342" spans="3:34">
      <c r="C342" s="79"/>
      <c r="D342" s="79"/>
      <c r="E342" s="82"/>
      <c r="F342" s="79"/>
      <c r="G342" s="79"/>
      <c r="H342" s="79"/>
      <c r="I342" s="7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  <c r="AA342" s="79"/>
      <c r="AB342" s="79"/>
      <c r="AC342" s="79"/>
      <c r="AD342" s="79"/>
      <c r="AE342" s="79"/>
      <c r="AF342" s="79"/>
      <c r="AG342" s="79"/>
      <c r="AH342" s="79"/>
    </row>
    <row r="343" spans="3:34">
      <c r="C343" s="79"/>
      <c r="D343" s="79"/>
      <c r="E343" s="82"/>
      <c r="F343" s="79"/>
      <c r="G343" s="79"/>
      <c r="H343" s="79"/>
      <c r="I343" s="7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9"/>
      <c r="AA343" s="79"/>
      <c r="AB343" s="79"/>
      <c r="AC343" s="79"/>
      <c r="AD343" s="79"/>
      <c r="AE343" s="79"/>
      <c r="AF343" s="79"/>
      <c r="AG343" s="79"/>
      <c r="AH343" s="79"/>
    </row>
    <row r="344" spans="3:34">
      <c r="C344" s="79"/>
      <c r="D344" s="79"/>
      <c r="E344" s="82"/>
      <c r="F344" s="79"/>
      <c r="G344" s="79"/>
      <c r="H344" s="79"/>
      <c r="I344" s="7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9"/>
      <c r="AA344" s="79"/>
      <c r="AB344" s="79"/>
      <c r="AC344" s="79"/>
      <c r="AD344" s="79"/>
      <c r="AE344" s="79"/>
      <c r="AF344" s="79"/>
      <c r="AG344" s="79"/>
      <c r="AH344" s="79"/>
    </row>
    <row r="345" spans="3:34">
      <c r="C345" s="79"/>
      <c r="D345" s="79"/>
      <c r="E345" s="82"/>
      <c r="F345" s="79"/>
      <c r="G345" s="79"/>
      <c r="H345" s="79"/>
      <c r="I345" s="7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9"/>
      <c r="AA345" s="79"/>
      <c r="AB345" s="79"/>
      <c r="AC345" s="79"/>
      <c r="AD345" s="79"/>
      <c r="AE345" s="79"/>
      <c r="AF345" s="79"/>
      <c r="AG345" s="79"/>
      <c r="AH345" s="79"/>
    </row>
    <row r="346" spans="3:34">
      <c r="C346" s="79"/>
      <c r="D346" s="79"/>
      <c r="E346" s="82"/>
      <c r="F346" s="79"/>
      <c r="G346" s="79"/>
      <c r="H346" s="79"/>
      <c r="I346" s="7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9"/>
      <c r="AA346" s="79"/>
      <c r="AB346" s="79"/>
      <c r="AC346" s="79"/>
      <c r="AD346" s="79"/>
      <c r="AE346" s="79"/>
      <c r="AF346" s="79"/>
      <c r="AG346" s="79"/>
      <c r="AH346" s="79"/>
    </row>
    <row r="347" spans="3:34">
      <c r="C347" s="79"/>
      <c r="D347" s="79"/>
      <c r="E347" s="82"/>
      <c r="F347" s="79"/>
      <c r="G347" s="79"/>
      <c r="H347" s="79"/>
      <c r="I347" s="79"/>
      <c r="J347" s="79"/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9"/>
      <c r="AA347" s="79"/>
      <c r="AB347" s="79"/>
      <c r="AC347" s="79"/>
      <c r="AD347" s="79"/>
      <c r="AE347" s="79"/>
      <c r="AF347" s="79"/>
      <c r="AG347" s="79"/>
      <c r="AH347" s="79"/>
    </row>
    <row r="348" spans="3:34">
      <c r="C348" s="79"/>
      <c r="D348" s="79"/>
      <c r="E348" s="82"/>
      <c r="F348" s="79"/>
      <c r="G348" s="79"/>
      <c r="H348" s="79"/>
      <c r="I348" s="79"/>
      <c r="J348" s="79"/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9"/>
      <c r="AA348" s="79"/>
      <c r="AB348" s="79"/>
      <c r="AC348" s="79"/>
      <c r="AD348" s="79"/>
      <c r="AE348" s="79"/>
      <c r="AF348" s="79"/>
      <c r="AG348" s="79"/>
      <c r="AH348" s="79"/>
    </row>
    <row r="349" spans="3:34">
      <c r="C349" s="79"/>
      <c r="D349" s="79"/>
      <c r="E349" s="82"/>
      <c r="F349" s="79"/>
      <c r="G349" s="79"/>
      <c r="H349" s="79"/>
      <c r="I349" s="79"/>
      <c r="J349" s="79"/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9"/>
      <c r="AA349" s="79"/>
      <c r="AB349" s="79"/>
      <c r="AC349" s="79"/>
      <c r="AD349" s="79"/>
      <c r="AE349" s="79"/>
      <c r="AF349" s="79"/>
      <c r="AG349" s="79"/>
      <c r="AH349" s="79"/>
    </row>
    <row r="350" spans="3:34">
      <c r="C350" s="79"/>
      <c r="D350" s="79"/>
      <c r="E350" s="82"/>
      <c r="F350" s="79"/>
      <c r="G350" s="79"/>
      <c r="H350" s="79"/>
      <c r="I350" s="79"/>
      <c r="J350" s="79"/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9"/>
      <c r="AA350" s="79"/>
      <c r="AB350" s="79"/>
      <c r="AC350" s="79"/>
      <c r="AD350" s="79"/>
      <c r="AE350" s="79"/>
      <c r="AF350" s="79"/>
      <c r="AG350" s="79"/>
      <c r="AH350" s="79"/>
    </row>
    <row r="351" spans="3:34">
      <c r="C351" s="79"/>
      <c r="D351" s="79"/>
      <c r="E351" s="82"/>
      <c r="F351" s="79"/>
      <c r="G351" s="79"/>
      <c r="H351" s="79"/>
      <c r="I351" s="79"/>
      <c r="J351" s="79"/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9"/>
      <c r="AA351" s="79"/>
      <c r="AB351" s="79"/>
      <c r="AC351" s="79"/>
      <c r="AD351" s="79"/>
      <c r="AE351" s="79"/>
      <c r="AF351" s="79"/>
      <c r="AG351" s="79"/>
      <c r="AH351" s="79"/>
    </row>
    <row r="352" spans="3:34">
      <c r="C352" s="79"/>
      <c r="D352" s="79"/>
      <c r="E352" s="82"/>
      <c r="F352" s="79"/>
      <c r="G352" s="79"/>
      <c r="H352" s="79"/>
      <c r="I352" s="79"/>
      <c r="J352" s="79"/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9"/>
      <c r="AA352" s="79"/>
      <c r="AB352" s="79"/>
      <c r="AC352" s="79"/>
      <c r="AD352" s="79"/>
      <c r="AE352" s="79"/>
      <c r="AF352" s="79"/>
      <c r="AG352" s="79"/>
      <c r="AH352" s="79"/>
    </row>
    <row r="353" spans="3:34">
      <c r="C353" s="79"/>
      <c r="D353" s="79"/>
      <c r="E353" s="82"/>
      <c r="F353" s="79"/>
      <c r="G353" s="79"/>
      <c r="H353" s="79"/>
      <c r="I353" s="79"/>
      <c r="J353" s="79"/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9"/>
      <c r="AA353" s="79"/>
      <c r="AB353" s="79"/>
      <c r="AC353" s="79"/>
      <c r="AD353" s="79"/>
      <c r="AE353" s="79"/>
      <c r="AF353" s="79"/>
      <c r="AG353" s="79"/>
      <c r="AH353" s="79"/>
    </row>
    <row r="354" spans="3:34">
      <c r="C354" s="79"/>
      <c r="D354" s="79"/>
      <c r="E354" s="82"/>
      <c r="F354" s="79"/>
      <c r="G354" s="79"/>
      <c r="H354" s="79"/>
      <c r="I354" s="79"/>
      <c r="J354" s="79"/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9"/>
      <c r="AA354" s="79"/>
      <c r="AB354" s="79"/>
      <c r="AC354" s="79"/>
      <c r="AD354" s="79"/>
      <c r="AE354" s="79"/>
      <c r="AF354" s="79"/>
      <c r="AG354" s="79"/>
      <c r="AH354" s="79"/>
    </row>
    <row r="355" spans="3:34">
      <c r="C355" s="79"/>
      <c r="D355" s="79"/>
      <c r="E355" s="82"/>
      <c r="F355" s="79"/>
      <c r="G355" s="79"/>
      <c r="H355" s="79"/>
      <c r="I355" s="79"/>
      <c r="J355" s="79"/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9"/>
      <c r="AA355" s="79"/>
      <c r="AB355" s="79"/>
      <c r="AC355" s="79"/>
      <c r="AD355" s="79"/>
      <c r="AE355" s="79"/>
      <c r="AF355" s="79"/>
      <c r="AG355" s="79"/>
      <c r="AH355" s="79"/>
    </row>
    <row r="356" spans="3:34">
      <c r="C356" s="79"/>
      <c r="D356" s="79"/>
      <c r="E356" s="82"/>
      <c r="F356" s="79"/>
      <c r="G356" s="79"/>
      <c r="H356" s="79"/>
      <c r="I356" s="79"/>
      <c r="J356" s="79"/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  <c r="AA356" s="79"/>
      <c r="AB356" s="79"/>
      <c r="AC356" s="79"/>
      <c r="AD356" s="79"/>
      <c r="AE356" s="79"/>
      <c r="AF356" s="79"/>
      <c r="AG356" s="79"/>
      <c r="AH356" s="79"/>
    </row>
    <row r="357" spans="3:34">
      <c r="C357" s="79"/>
      <c r="D357" s="79"/>
      <c r="E357" s="82"/>
      <c r="F357" s="79"/>
      <c r="G357" s="79"/>
      <c r="H357" s="79"/>
      <c r="I357" s="7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9"/>
      <c r="AA357" s="79"/>
      <c r="AB357" s="79"/>
      <c r="AC357" s="79"/>
      <c r="AD357" s="79"/>
      <c r="AE357" s="79"/>
      <c r="AF357" s="79"/>
      <c r="AG357" s="79"/>
      <c r="AH357" s="79"/>
    </row>
    <row r="358" spans="3:34">
      <c r="C358" s="79"/>
      <c r="D358" s="79"/>
      <c r="E358" s="82"/>
      <c r="F358" s="79"/>
      <c r="G358" s="79"/>
      <c r="H358" s="79"/>
      <c r="I358" s="7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9"/>
      <c r="AA358" s="79"/>
      <c r="AB358" s="79"/>
      <c r="AC358" s="79"/>
      <c r="AD358" s="79"/>
      <c r="AE358" s="79"/>
      <c r="AF358" s="79"/>
      <c r="AG358" s="79"/>
      <c r="AH358" s="79"/>
    </row>
    <row r="359" spans="3:34">
      <c r="C359" s="79"/>
      <c r="D359" s="79"/>
      <c r="E359" s="82"/>
      <c r="F359" s="79"/>
      <c r="G359" s="79"/>
      <c r="H359" s="79"/>
      <c r="I359" s="79"/>
      <c r="J359" s="79"/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9"/>
      <c r="AA359" s="79"/>
      <c r="AB359" s="79"/>
      <c r="AC359" s="79"/>
      <c r="AD359" s="79"/>
      <c r="AE359" s="79"/>
      <c r="AF359" s="79"/>
      <c r="AG359" s="79"/>
      <c r="AH359" s="79"/>
    </row>
    <row r="360" spans="3:34">
      <c r="C360" s="79"/>
      <c r="D360" s="79"/>
      <c r="E360" s="82"/>
      <c r="F360" s="79"/>
      <c r="G360" s="79"/>
      <c r="H360" s="79"/>
      <c r="I360" s="7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9"/>
      <c r="AA360" s="79"/>
      <c r="AB360" s="79"/>
      <c r="AC360" s="79"/>
      <c r="AD360" s="79"/>
      <c r="AE360" s="79"/>
      <c r="AF360" s="79"/>
      <c r="AG360" s="79"/>
      <c r="AH360" s="79"/>
    </row>
    <row r="361" spans="3:34">
      <c r="C361" s="79"/>
      <c r="D361" s="79"/>
      <c r="E361" s="82"/>
      <c r="F361" s="79"/>
      <c r="G361" s="79"/>
      <c r="H361" s="79"/>
      <c r="I361" s="7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9"/>
      <c r="AA361" s="79"/>
      <c r="AB361" s="79"/>
      <c r="AC361" s="79"/>
      <c r="AD361" s="79"/>
      <c r="AE361" s="79"/>
      <c r="AF361" s="79"/>
      <c r="AG361" s="79"/>
      <c r="AH361" s="79"/>
    </row>
    <row r="362" spans="3:34">
      <c r="C362" s="79"/>
      <c r="D362" s="79"/>
      <c r="E362" s="82"/>
      <c r="F362" s="79"/>
      <c r="G362" s="79"/>
      <c r="H362" s="79"/>
      <c r="I362" s="7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9"/>
      <c r="AA362" s="79"/>
      <c r="AB362" s="79"/>
      <c r="AC362" s="79"/>
      <c r="AD362" s="79"/>
      <c r="AE362" s="79"/>
      <c r="AF362" s="79"/>
      <c r="AG362" s="79"/>
      <c r="AH362" s="79"/>
    </row>
    <row r="363" spans="3:34">
      <c r="C363" s="79"/>
      <c r="D363" s="79"/>
      <c r="E363" s="82"/>
      <c r="F363" s="79"/>
      <c r="G363" s="79"/>
      <c r="H363" s="79"/>
      <c r="I363" s="7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  <c r="AA363" s="79"/>
      <c r="AB363" s="79"/>
      <c r="AC363" s="79"/>
      <c r="AD363" s="79"/>
      <c r="AE363" s="79"/>
      <c r="AF363" s="79"/>
      <c r="AG363" s="79"/>
      <c r="AH363" s="79"/>
    </row>
    <row r="364" spans="3:34">
      <c r="C364" s="79"/>
      <c r="D364" s="79"/>
      <c r="E364" s="82"/>
      <c r="F364" s="79"/>
      <c r="G364" s="79"/>
      <c r="H364" s="79"/>
      <c r="I364" s="7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9"/>
      <c r="AA364" s="79"/>
      <c r="AB364" s="79"/>
      <c r="AC364" s="79"/>
      <c r="AD364" s="79"/>
      <c r="AE364" s="79"/>
      <c r="AF364" s="79"/>
      <c r="AG364" s="79"/>
      <c r="AH364" s="79"/>
    </row>
    <row r="365" spans="3:34">
      <c r="C365" s="79"/>
      <c r="D365" s="79"/>
      <c r="E365" s="82"/>
      <c r="F365" s="79"/>
      <c r="G365" s="79"/>
      <c r="H365" s="79"/>
      <c r="I365" s="7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9"/>
      <c r="AA365" s="79"/>
      <c r="AB365" s="79"/>
      <c r="AC365" s="79"/>
      <c r="AD365" s="79"/>
      <c r="AE365" s="79"/>
      <c r="AF365" s="79"/>
      <c r="AG365" s="79"/>
      <c r="AH365" s="79"/>
    </row>
    <row r="366" spans="3:34">
      <c r="C366" s="79"/>
      <c r="D366" s="79"/>
      <c r="E366" s="82"/>
      <c r="F366" s="79"/>
      <c r="G366" s="79"/>
      <c r="H366" s="79"/>
      <c r="I366" s="7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9"/>
      <c r="AA366" s="79"/>
      <c r="AB366" s="79"/>
      <c r="AC366" s="79"/>
      <c r="AD366" s="79"/>
      <c r="AE366" s="79"/>
      <c r="AF366" s="79"/>
      <c r="AG366" s="79"/>
      <c r="AH366" s="79"/>
    </row>
    <row r="367" spans="3:34">
      <c r="C367" s="79"/>
      <c r="D367" s="79"/>
      <c r="E367" s="82"/>
      <c r="F367" s="79"/>
      <c r="G367" s="79"/>
      <c r="H367" s="79"/>
      <c r="I367" s="7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9"/>
      <c r="AA367" s="79"/>
      <c r="AB367" s="79"/>
      <c r="AC367" s="79"/>
      <c r="AD367" s="79"/>
      <c r="AE367" s="79"/>
      <c r="AF367" s="79"/>
      <c r="AG367" s="79"/>
      <c r="AH367" s="79"/>
    </row>
    <row r="368" spans="3:34">
      <c r="C368" s="79"/>
      <c r="D368" s="79"/>
      <c r="E368" s="82"/>
      <c r="F368" s="79"/>
      <c r="G368" s="79"/>
      <c r="H368" s="79"/>
      <c r="I368" s="7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  <c r="AA368" s="79"/>
      <c r="AB368" s="79"/>
      <c r="AC368" s="79"/>
      <c r="AD368" s="79"/>
      <c r="AE368" s="79"/>
      <c r="AF368" s="79"/>
      <c r="AG368" s="79"/>
      <c r="AH368" s="79"/>
    </row>
    <row r="369" spans="3:34">
      <c r="C369" s="79"/>
      <c r="D369" s="79"/>
      <c r="E369" s="82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  <c r="AC369" s="79"/>
      <c r="AD369" s="79"/>
      <c r="AE369" s="79"/>
      <c r="AF369" s="79"/>
      <c r="AG369" s="79"/>
      <c r="AH369" s="79"/>
    </row>
    <row r="370" spans="3:34">
      <c r="C370" s="79"/>
      <c r="D370" s="79"/>
      <c r="E370" s="82"/>
      <c r="F370" s="79"/>
      <c r="G370" s="79"/>
      <c r="H370" s="79"/>
      <c r="I370" s="7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9"/>
      <c r="AA370" s="79"/>
      <c r="AB370" s="79"/>
      <c r="AC370" s="79"/>
      <c r="AD370" s="79"/>
      <c r="AE370" s="79"/>
      <c r="AF370" s="79"/>
      <c r="AG370" s="79"/>
      <c r="AH370" s="79"/>
    </row>
    <row r="371" spans="3:34">
      <c r="C371" s="79"/>
      <c r="D371" s="79"/>
      <c r="E371" s="82"/>
      <c r="F371" s="79"/>
      <c r="G371" s="79"/>
      <c r="H371" s="79"/>
      <c r="I371" s="7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9"/>
      <c r="AA371" s="79"/>
      <c r="AB371" s="79"/>
      <c r="AC371" s="79"/>
      <c r="AD371" s="79"/>
      <c r="AE371" s="79"/>
      <c r="AF371" s="79"/>
      <c r="AG371" s="79"/>
      <c r="AH371" s="79"/>
    </row>
    <row r="372" spans="3:34">
      <c r="C372" s="79"/>
      <c r="D372" s="79"/>
      <c r="E372" s="82"/>
      <c r="F372" s="79"/>
      <c r="G372" s="79"/>
      <c r="H372" s="79"/>
      <c r="I372" s="7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9"/>
      <c r="AA372" s="79"/>
      <c r="AB372" s="79"/>
      <c r="AC372" s="79"/>
      <c r="AD372" s="79"/>
      <c r="AE372" s="79"/>
      <c r="AF372" s="79"/>
      <c r="AG372" s="79"/>
      <c r="AH372" s="79"/>
    </row>
    <row r="373" spans="3:34">
      <c r="C373" s="79"/>
      <c r="D373" s="79"/>
      <c r="E373" s="82"/>
      <c r="F373" s="79"/>
      <c r="G373" s="79"/>
      <c r="H373" s="79"/>
      <c r="I373" s="7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9"/>
      <c r="AA373" s="79"/>
      <c r="AB373" s="79"/>
      <c r="AC373" s="79"/>
      <c r="AD373" s="79"/>
      <c r="AE373" s="79"/>
      <c r="AF373" s="79"/>
      <c r="AG373" s="79"/>
      <c r="AH373" s="79"/>
    </row>
    <row r="374" spans="3:34">
      <c r="C374" s="79"/>
      <c r="D374" s="79"/>
      <c r="E374" s="82"/>
      <c r="F374" s="79"/>
      <c r="G374" s="79"/>
      <c r="H374" s="79"/>
      <c r="I374" s="79"/>
      <c r="J374" s="79"/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  <c r="AA374" s="79"/>
      <c r="AB374" s="79"/>
      <c r="AC374" s="79"/>
      <c r="AD374" s="79"/>
      <c r="AE374" s="79"/>
      <c r="AF374" s="79"/>
      <c r="AG374" s="79"/>
      <c r="AH374" s="79"/>
    </row>
    <row r="375" spans="3:34">
      <c r="C375" s="79"/>
      <c r="D375" s="79"/>
      <c r="E375" s="82"/>
      <c r="F375" s="79"/>
      <c r="G375" s="79"/>
      <c r="H375" s="79"/>
      <c r="I375" s="7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  <c r="AA375" s="79"/>
      <c r="AB375" s="79"/>
      <c r="AC375" s="79"/>
      <c r="AD375" s="79"/>
      <c r="AE375" s="79"/>
      <c r="AF375" s="79"/>
      <c r="AG375" s="79"/>
      <c r="AH375" s="79"/>
    </row>
    <row r="376" spans="3:34">
      <c r="C376" s="79"/>
      <c r="D376" s="79"/>
      <c r="E376" s="82"/>
      <c r="F376" s="79"/>
      <c r="G376" s="79"/>
      <c r="H376" s="79"/>
      <c r="I376" s="7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  <c r="AA376" s="79"/>
      <c r="AB376" s="79"/>
      <c r="AC376" s="79"/>
      <c r="AD376" s="79"/>
      <c r="AE376" s="79"/>
      <c r="AF376" s="79"/>
      <c r="AG376" s="79"/>
      <c r="AH376" s="79"/>
    </row>
    <row r="377" spans="3:34">
      <c r="C377" s="79"/>
      <c r="D377" s="79"/>
      <c r="E377" s="82"/>
      <c r="F377" s="79"/>
      <c r="G377" s="79"/>
      <c r="H377" s="79"/>
      <c r="I377" s="7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  <c r="AA377" s="79"/>
      <c r="AB377" s="79"/>
      <c r="AC377" s="79"/>
      <c r="AD377" s="79"/>
      <c r="AE377" s="79"/>
      <c r="AF377" s="79"/>
      <c r="AG377" s="79"/>
      <c r="AH377" s="79"/>
    </row>
    <row r="378" spans="3:34">
      <c r="C378" s="79"/>
      <c r="D378" s="79"/>
      <c r="E378" s="82"/>
      <c r="F378" s="79"/>
      <c r="G378" s="79"/>
      <c r="H378" s="79"/>
      <c r="I378" s="7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9"/>
      <c r="AA378" s="79"/>
      <c r="AB378" s="79"/>
      <c r="AC378" s="79"/>
      <c r="AD378" s="79"/>
      <c r="AE378" s="79"/>
      <c r="AF378" s="79"/>
      <c r="AG378" s="79"/>
      <c r="AH378" s="79"/>
    </row>
    <row r="379" spans="3:34">
      <c r="C379" s="79"/>
      <c r="D379" s="79"/>
      <c r="E379" s="82"/>
      <c r="F379" s="79"/>
      <c r="G379" s="79"/>
      <c r="H379" s="79"/>
      <c r="I379" s="7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9"/>
      <c r="AA379" s="79"/>
      <c r="AB379" s="79"/>
      <c r="AC379" s="79"/>
      <c r="AD379" s="79"/>
      <c r="AE379" s="79"/>
      <c r="AF379" s="79"/>
      <c r="AG379" s="79"/>
      <c r="AH379" s="79"/>
    </row>
    <row r="380" spans="3:34">
      <c r="C380" s="79"/>
      <c r="D380" s="79"/>
      <c r="E380" s="82"/>
      <c r="F380" s="79"/>
      <c r="G380" s="79"/>
      <c r="H380" s="79"/>
      <c r="I380" s="7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9"/>
      <c r="AA380" s="79"/>
      <c r="AB380" s="79"/>
      <c r="AC380" s="79"/>
      <c r="AD380" s="79"/>
      <c r="AE380" s="79"/>
      <c r="AF380" s="79"/>
      <c r="AG380" s="79"/>
      <c r="AH380" s="79"/>
    </row>
    <row r="381" spans="3:34">
      <c r="C381" s="79"/>
      <c r="D381" s="79"/>
      <c r="E381" s="82"/>
      <c r="F381" s="79"/>
      <c r="G381" s="79"/>
      <c r="H381" s="79"/>
      <c r="I381" s="7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9"/>
      <c r="AA381" s="79"/>
      <c r="AB381" s="79"/>
      <c r="AC381" s="79"/>
      <c r="AD381" s="79"/>
      <c r="AE381" s="79"/>
      <c r="AF381" s="79"/>
      <c r="AG381" s="79"/>
      <c r="AH381" s="79"/>
    </row>
    <row r="382" spans="3:34">
      <c r="C382" s="79"/>
      <c r="D382" s="79"/>
      <c r="E382" s="82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9"/>
      <c r="AA382" s="79"/>
      <c r="AB382" s="79"/>
      <c r="AC382" s="79"/>
      <c r="AD382" s="79"/>
      <c r="AE382" s="79"/>
      <c r="AF382" s="79"/>
      <c r="AG382" s="79"/>
      <c r="AH382" s="79"/>
    </row>
    <row r="383" spans="3:34">
      <c r="C383" s="79"/>
      <c r="D383" s="79"/>
      <c r="E383" s="82"/>
      <c r="F383" s="79"/>
      <c r="G383" s="79"/>
      <c r="H383" s="79"/>
      <c r="I383" s="7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9"/>
      <c r="AA383" s="79"/>
      <c r="AB383" s="79"/>
      <c r="AC383" s="79"/>
      <c r="AD383" s="79"/>
      <c r="AE383" s="79"/>
      <c r="AF383" s="79"/>
      <c r="AG383" s="79"/>
      <c r="AH383" s="79"/>
    </row>
    <row r="384" spans="3:34">
      <c r="C384" s="79"/>
      <c r="D384" s="79"/>
      <c r="E384" s="82"/>
      <c r="F384" s="79"/>
      <c r="G384" s="79"/>
      <c r="H384" s="79"/>
      <c r="I384" s="7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9"/>
      <c r="AA384" s="79"/>
      <c r="AB384" s="79"/>
      <c r="AC384" s="79"/>
      <c r="AD384" s="79"/>
      <c r="AE384" s="79"/>
      <c r="AF384" s="79"/>
      <c r="AG384" s="79"/>
      <c r="AH384" s="79"/>
    </row>
    <row r="385" spans="3:34">
      <c r="C385" s="79"/>
      <c r="D385" s="79"/>
      <c r="E385" s="82"/>
      <c r="F385" s="79"/>
      <c r="G385" s="79"/>
      <c r="H385" s="79"/>
      <c r="I385" s="7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9"/>
      <c r="AA385" s="79"/>
      <c r="AB385" s="79"/>
      <c r="AC385" s="79"/>
      <c r="AD385" s="79"/>
      <c r="AE385" s="79"/>
      <c r="AF385" s="79"/>
      <c r="AG385" s="79"/>
      <c r="AH385" s="79"/>
    </row>
    <row r="386" spans="3:34">
      <c r="C386" s="79"/>
      <c r="D386" s="79"/>
      <c r="E386" s="82"/>
      <c r="F386" s="79"/>
      <c r="G386" s="79"/>
      <c r="H386" s="79"/>
      <c r="I386" s="7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9"/>
      <c r="AA386" s="79"/>
      <c r="AB386" s="79"/>
      <c r="AC386" s="79"/>
      <c r="AD386" s="79"/>
      <c r="AE386" s="79"/>
      <c r="AF386" s="79"/>
      <c r="AG386" s="79"/>
      <c r="AH386" s="79"/>
    </row>
    <row r="387" spans="3:34">
      <c r="C387" s="79"/>
      <c r="D387" s="79"/>
      <c r="E387" s="82"/>
      <c r="F387" s="79"/>
      <c r="G387" s="79"/>
      <c r="H387" s="79"/>
      <c r="I387" s="7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9"/>
      <c r="AA387" s="79"/>
      <c r="AB387" s="79"/>
      <c r="AC387" s="79"/>
      <c r="AD387" s="79"/>
      <c r="AE387" s="79"/>
      <c r="AF387" s="79"/>
      <c r="AG387" s="79"/>
      <c r="AH387" s="79"/>
    </row>
    <row r="388" spans="3:34">
      <c r="C388" s="79"/>
      <c r="D388" s="79"/>
      <c r="E388" s="82"/>
      <c r="F388" s="79"/>
      <c r="G388" s="79"/>
      <c r="H388" s="79"/>
      <c r="I388" s="7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9"/>
      <c r="AA388" s="79"/>
      <c r="AB388" s="79"/>
      <c r="AC388" s="79"/>
      <c r="AD388" s="79"/>
      <c r="AE388" s="79"/>
      <c r="AF388" s="79"/>
      <c r="AG388" s="79"/>
      <c r="AH388" s="79"/>
    </row>
    <row r="389" spans="3:34">
      <c r="C389" s="79"/>
      <c r="D389" s="79"/>
      <c r="E389" s="82"/>
      <c r="F389" s="79"/>
      <c r="G389" s="79"/>
      <c r="H389" s="79"/>
      <c r="I389" s="7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9"/>
      <c r="AA389" s="79"/>
      <c r="AB389" s="79"/>
      <c r="AC389" s="79"/>
      <c r="AD389" s="79"/>
      <c r="AE389" s="79"/>
      <c r="AF389" s="79"/>
      <c r="AG389" s="79"/>
      <c r="AH389" s="79"/>
    </row>
    <row r="390" spans="3:34">
      <c r="C390" s="79"/>
      <c r="D390" s="79"/>
      <c r="E390" s="82"/>
      <c r="F390" s="79"/>
      <c r="G390" s="79"/>
      <c r="H390" s="79"/>
      <c r="I390" s="7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9"/>
      <c r="AA390" s="79"/>
      <c r="AB390" s="79"/>
      <c r="AC390" s="79"/>
      <c r="AD390" s="79"/>
      <c r="AE390" s="79"/>
      <c r="AF390" s="79"/>
      <c r="AG390" s="79"/>
      <c r="AH390" s="79"/>
    </row>
    <row r="391" spans="3:34">
      <c r="C391" s="79"/>
      <c r="D391" s="79"/>
      <c r="E391" s="82"/>
      <c r="F391" s="79"/>
      <c r="G391" s="79"/>
      <c r="H391" s="79"/>
      <c r="I391" s="7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9"/>
      <c r="AA391" s="79"/>
      <c r="AB391" s="79"/>
      <c r="AC391" s="79"/>
      <c r="AD391" s="79"/>
      <c r="AE391" s="79"/>
      <c r="AF391" s="79"/>
      <c r="AG391" s="79"/>
      <c r="AH391" s="79"/>
    </row>
    <row r="392" spans="3:34">
      <c r="C392" s="79"/>
      <c r="D392" s="79"/>
      <c r="E392" s="82"/>
      <c r="F392" s="79"/>
      <c r="G392" s="79"/>
      <c r="H392" s="79"/>
      <c r="I392" s="7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9"/>
      <c r="AA392" s="79"/>
      <c r="AB392" s="79"/>
      <c r="AC392" s="79"/>
      <c r="AD392" s="79"/>
      <c r="AE392" s="79"/>
      <c r="AF392" s="79"/>
      <c r="AG392" s="79"/>
      <c r="AH392" s="79"/>
    </row>
    <row r="393" spans="3:34">
      <c r="C393" s="79"/>
      <c r="D393" s="79"/>
      <c r="E393" s="82"/>
      <c r="F393" s="79"/>
      <c r="G393" s="79"/>
      <c r="H393" s="79"/>
      <c r="I393" s="7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9"/>
      <c r="AA393" s="79"/>
      <c r="AB393" s="79"/>
      <c r="AC393" s="79"/>
      <c r="AD393" s="79"/>
      <c r="AE393" s="79"/>
      <c r="AF393" s="79"/>
      <c r="AG393" s="79"/>
      <c r="AH393" s="79"/>
    </row>
    <row r="394" spans="3:34">
      <c r="C394" s="79"/>
      <c r="D394" s="79"/>
      <c r="E394" s="82"/>
      <c r="F394" s="79"/>
      <c r="G394" s="79"/>
      <c r="H394" s="79"/>
      <c r="I394" s="7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9"/>
      <c r="AA394" s="79"/>
      <c r="AB394" s="79"/>
      <c r="AC394" s="79"/>
      <c r="AD394" s="79"/>
      <c r="AE394" s="79"/>
      <c r="AF394" s="79"/>
      <c r="AG394" s="79"/>
      <c r="AH394" s="79"/>
    </row>
    <row r="395" spans="3:34">
      <c r="C395" s="79"/>
      <c r="D395" s="79"/>
      <c r="E395" s="82"/>
      <c r="F395" s="79"/>
      <c r="G395" s="79"/>
      <c r="H395" s="79"/>
      <c r="I395" s="79"/>
      <c r="J395" s="79"/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9"/>
      <c r="AA395" s="79"/>
      <c r="AB395" s="79"/>
      <c r="AC395" s="79"/>
      <c r="AD395" s="79"/>
      <c r="AE395" s="79"/>
      <c r="AF395" s="79"/>
      <c r="AG395" s="79"/>
      <c r="AH395" s="79"/>
    </row>
    <row r="396" spans="3:34">
      <c r="C396" s="79"/>
      <c r="D396" s="79"/>
      <c r="E396" s="82"/>
      <c r="F396" s="79"/>
      <c r="G396" s="79"/>
      <c r="H396" s="79"/>
      <c r="I396" s="79"/>
      <c r="J396" s="79"/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79"/>
      <c r="AA396" s="79"/>
      <c r="AB396" s="79"/>
      <c r="AC396" s="79"/>
      <c r="AD396" s="79"/>
      <c r="AE396" s="79"/>
      <c r="AF396" s="79"/>
      <c r="AG396" s="79"/>
      <c r="AH396" s="79"/>
    </row>
    <row r="397" spans="3:34">
      <c r="C397" s="79"/>
      <c r="D397" s="79"/>
      <c r="E397" s="82"/>
      <c r="F397" s="79"/>
      <c r="G397" s="79"/>
      <c r="H397" s="79"/>
      <c r="I397" s="79"/>
      <c r="J397" s="79"/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79"/>
      <c r="AA397" s="79"/>
      <c r="AB397" s="79"/>
      <c r="AC397" s="79"/>
      <c r="AD397" s="79"/>
      <c r="AE397" s="79"/>
      <c r="AF397" s="79"/>
      <c r="AG397" s="79"/>
      <c r="AH397" s="79"/>
    </row>
    <row r="398" spans="3:34">
      <c r="C398" s="79"/>
      <c r="D398" s="79"/>
      <c r="E398" s="82"/>
      <c r="F398" s="79"/>
      <c r="G398" s="79"/>
      <c r="H398" s="79"/>
      <c r="I398" s="79"/>
      <c r="J398" s="79"/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79"/>
      <c r="AA398" s="79"/>
      <c r="AB398" s="79"/>
      <c r="AC398" s="79"/>
      <c r="AD398" s="79"/>
      <c r="AE398" s="79"/>
      <c r="AF398" s="79"/>
      <c r="AG398" s="79"/>
      <c r="AH398" s="79"/>
    </row>
    <row r="399" spans="3:34">
      <c r="C399" s="79"/>
      <c r="D399" s="79"/>
      <c r="E399" s="82"/>
      <c r="F399" s="79"/>
      <c r="G399" s="79"/>
      <c r="H399" s="79"/>
      <c r="I399" s="79"/>
      <c r="J399" s="79"/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79"/>
      <c r="AA399" s="79"/>
      <c r="AB399" s="79"/>
      <c r="AC399" s="79"/>
      <c r="AD399" s="79"/>
      <c r="AE399" s="79"/>
      <c r="AF399" s="79"/>
      <c r="AG399" s="79"/>
      <c r="AH399" s="79"/>
    </row>
    <row r="400" spans="3:34">
      <c r="C400" s="79"/>
      <c r="D400" s="79"/>
      <c r="E400" s="82"/>
      <c r="F400" s="79"/>
      <c r="G400" s="79"/>
      <c r="H400" s="79"/>
      <c r="I400" s="79"/>
      <c r="J400" s="79"/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79"/>
      <c r="AA400" s="79"/>
      <c r="AB400" s="79"/>
      <c r="AC400" s="79"/>
      <c r="AD400" s="79"/>
      <c r="AE400" s="79"/>
      <c r="AF400" s="79"/>
      <c r="AG400" s="79"/>
      <c r="AH400" s="79"/>
    </row>
    <row r="401" spans="3:34">
      <c r="C401" s="79"/>
      <c r="D401" s="79"/>
      <c r="E401" s="82"/>
      <c r="F401" s="79"/>
      <c r="G401" s="79"/>
      <c r="H401" s="79"/>
      <c r="I401" s="79"/>
      <c r="J401" s="79"/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79"/>
      <c r="AA401" s="79"/>
      <c r="AB401" s="79"/>
      <c r="AC401" s="79"/>
      <c r="AD401" s="79"/>
      <c r="AE401" s="79"/>
      <c r="AF401" s="79"/>
      <c r="AG401" s="79"/>
      <c r="AH401" s="79"/>
    </row>
    <row r="402" spans="3:34">
      <c r="C402" s="79"/>
      <c r="D402" s="79"/>
      <c r="E402" s="82"/>
      <c r="F402" s="79"/>
      <c r="G402" s="79"/>
      <c r="H402" s="79"/>
      <c r="I402" s="79"/>
      <c r="J402" s="79"/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79"/>
      <c r="AA402" s="79"/>
      <c r="AB402" s="79"/>
      <c r="AC402" s="79"/>
      <c r="AD402" s="79"/>
      <c r="AE402" s="79"/>
      <c r="AF402" s="79"/>
      <c r="AG402" s="79"/>
      <c r="AH402" s="79"/>
    </row>
    <row r="403" spans="3:34">
      <c r="C403" s="79"/>
      <c r="D403" s="79"/>
      <c r="E403" s="82"/>
      <c r="F403" s="79"/>
      <c r="G403" s="79"/>
      <c r="H403" s="79"/>
      <c r="I403" s="79"/>
      <c r="J403" s="79"/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79"/>
      <c r="AA403" s="79"/>
      <c r="AB403" s="79"/>
      <c r="AC403" s="79"/>
      <c r="AD403" s="79"/>
      <c r="AE403" s="79"/>
      <c r="AF403" s="79"/>
      <c r="AG403" s="79"/>
      <c r="AH403" s="79"/>
    </row>
    <row r="404" spans="3:34">
      <c r="C404" s="79"/>
      <c r="D404" s="79"/>
      <c r="E404" s="82"/>
      <c r="F404" s="79"/>
      <c r="G404" s="79"/>
      <c r="H404" s="79"/>
      <c r="I404" s="79"/>
      <c r="J404" s="79"/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79"/>
      <c r="AA404" s="79"/>
      <c r="AB404" s="79"/>
      <c r="AC404" s="79"/>
      <c r="AD404" s="79"/>
      <c r="AE404" s="79"/>
      <c r="AF404" s="79"/>
      <c r="AG404" s="79"/>
      <c r="AH404" s="79"/>
    </row>
    <row r="405" spans="3:34">
      <c r="C405" s="79"/>
      <c r="D405" s="79"/>
      <c r="E405" s="82"/>
      <c r="F405" s="79"/>
      <c r="G405" s="79"/>
      <c r="H405" s="79"/>
      <c r="I405" s="79"/>
      <c r="J405" s="79"/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79"/>
      <c r="AA405" s="79"/>
      <c r="AB405" s="79"/>
      <c r="AC405" s="79"/>
      <c r="AD405" s="79"/>
      <c r="AE405" s="79"/>
      <c r="AF405" s="79"/>
      <c r="AG405" s="79"/>
      <c r="AH405" s="79"/>
    </row>
    <row r="406" spans="3:34">
      <c r="C406" s="79"/>
      <c r="D406" s="79"/>
      <c r="E406" s="82"/>
      <c r="F406" s="79"/>
      <c r="G406" s="79"/>
      <c r="H406" s="79"/>
      <c r="I406" s="79"/>
      <c r="J406" s="79"/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79"/>
      <c r="AA406" s="79"/>
      <c r="AB406" s="79"/>
      <c r="AC406" s="79"/>
      <c r="AD406" s="79"/>
      <c r="AE406" s="79"/>
      <c r="AF406" s="79"/>
      <c r="AG406" s="79"/>
      <c r="AH406" s="79"/>
    </row>
    <row r="407" spans="3:34">
      <c r="C407" s="79"/>
      <c r="D407" s="79"/>
      <c r="E407" s="82"/>
      <c r="F407" s="79"/>
      <c r="G407" s="79"/>
      <c r="H407" s="79"/>
      <c r="I407" s="79"/>
      <c r="J407" s="79"/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79"/>
      <c r="AA407" s="79"/>
      <c r="AB407" s="79"/>
      <c r="AC407" s="79"/>
      <c r="AD407" s="79"/>
      <c r="AE407" s="79"/>
      <c r="AF407" s="79"/>
      <c r="AG407" s="79"/>
      <c r="AH407" s="79"/>
    </row>
    <row r="408" spans="3:34">
      <c r="C408" s="79"/>
      <c r="D408" s="79"/>
      <c r="E408" s="82"/>
      <c r="F408" s="79"/>
      <c r="G408" s="79"/>
      <c r="H408" s="79"/>
      <c r="I408" s="7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9"/>
      <c r="AA408" s="79"/>
      <c r="AB408" s="79"/>
      <c r="AC408" s="79"/>
      <c r="AD408" s="79"/>
      <c r="AE408" s="79"/>
      <c r="AF408" s="79"/>
      <c r="AG408" s="79"/>
      <c r="AH408" s="79"/>
    </row>
    <row r="409" spans="3:34">
      <c r="C409" s="79"/>
      <c r="D409" s="79"/>
      <c r="E409" s="82"/>
      <c r="F409" s="79"/>
      <c r="G409" s="79"/>
      <c r="H409" s="79"/>
      <c r="I409" s="79"/>
      <c r="J409" s="79"/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79"/>
      <c r="AA409" s="79"/>
      <c r="AB409" s="79"/>
      <c r="AC409" s="79"/>
      <c r="AD409" s="79"/>
      <c r="AE409" s="79"/>
      <c r="AF409" s="79"/>
      <c r="AG409" s="79"/>
      <c r="AH409" s="79"/>
    </row>
    <row r="410" spans="3:34">
      <c r="C410" s="79"/>
      <c r="D410" s="79"/>
      <c r="E410" s="82"/>
      <c r="F410" s="79"/>
      <c r="G410" s="79"/>
      <c r="H410" s="79"/>
      <c r="I410" s="7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79"/>
      <c r="AA410" s="79"/>
      <c r="AB410" s="79"/>
      <c r="AC410" s="79"/>
      <c r="AD410" s="79"/>
      <c r="AE410" s="79"/>
      <c r="AF410" s="79"/>
      <c r="AG410" s="79"/>
      <c r="AH410" s="79"/>
    </row>
    <row r="411" spans="3:34">
      <c r="C411" s="79"/>
      <c r="D411" s="79"/>
      <c r="E411" s="82"/>
      <c r="F411" s="79"/>
      <c r="G411" s="79"/>
      <c r="H411" s="79"/>
      <c r="I411" s="7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  <c r="AA411" s="79"/>
      <c r="AB411" s="79"/>
      <c r="AC411" s="79"/>
      <c r="AD411" s="79"/>
      <c r="AE411" s="79"/>
      <c r="AF411" s="79"/>
      <c r="AG411" s="79"/>
      <c r="AH411" s="79"/>
    </row>
    <row r="412" spans="3:34">
      <c r="C412" s="79"/>
      <c r="D412" s="79"/>
      <c r="E412" s="82"/>
      <c r="F412" s="79"/>
      <c r="G412" s="79"/>
      <c r="H412" s="79"/>
      <c r="I412" s="7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  <c r="AA412" s="79"/>
      <c r="AB412" s="79"/>
      <c r="AC412" s="79"/>
      <c r="AD412" s="79"/>
      <c r="AE412" s="79"/>
      <c r="AF412" s="79"/>
      <c r="AG412" s="79"/>
      <c r="AH412" s="79"/>
    </row>
    <row r="413" spans="3:34">
      <c r="C413" s="79"/>
      <c r="D413" s="79"/>
      <c r="E413" s="82"/>
      <c r="F413" s="79"/>
      <c r="G413" s="79"/>
      <c r="H413" s="79"/>
      <c r="I413" s="79"/>
      <c r="J413" s="79"/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79"/>
      <c r="AA413" s="79"/>
      <c r="AB413" s="79"/>
      <c r="AC413" s="79"/>
      <c r="AD413" s="79"/>
      <c r="AE413" s="79"/>
      <c r="AF413" s="79"/>
      <c r="AG413" s="79"/>
      <c r="AH413" s="79"/>
    </row>
    <row r="414" spans="3:34">
      <c r="C414" s="79"/>
      <c r="D414" s="79"/>
      <c r="E414" s="82"/>
      <c r="F414" s="79"/>
      <c r="G414" s="79"/>
      <c r="H414" s="79"/>
      <c r="I414" s="7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9"/>
      <c r="AA414" s="79"/>
      <c r="AB414" s="79"/>
      <c r="AC414" s="79"/>
      <c r="AD414" s="79"/>
      <c r="AE414" s="79"/>
      <c r="AF414" s="79"/>
      <c r="AG414" s="79"/>
      <c r="AH414" s="79"/>
    </row>
    <row r="415" spans="3:34">
      <c r="C415" s="79"/>
      <c r="D415" s="79"/>
      <c r="E415" s="82"/>
      <c r="F415" s="79"/>
      <c r="G415" s="79"/>
      <c r="H415" s="79"/>
      <c r="I415" s="7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9"/>
      <c r="AA415" s="79"/>
      <c r="AB415" s="79"/>
      <c r="AC415" s="79"/>
      <c r="AD415" s="79"/>
      <c r="AE415" s="79"/>
      <c r="AF415" s="79"/>
      <c r="AG415" s="79"/>
      <c r="AH415" s="79"/>
    </row>
    <row r="416" spans="3:34">
      <c r="C416" s="79"/>
      <c r="D416" s="79"/>
      <c r="E416" s="82"/>
      <c r="F416" s="79"/>
      <c r="G416" s="79"/>
      <c r="H416" s="79"/>
      <c r="I416" s="7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79"/>
      <c r="AA416" s="79"/>
      <c r="AB416" s="79"/>
      <c r="AC416" s="79"/>
      <c r="AD416" s="79"/>
      <c r="AE416" s="79"/>
      <c r="AF416" s="79"/>
      <c r="AG416" s="79"/>
      <c r="AH416" s="79"/>
    </row>
    <row r="417" spans="3:34">
      <c r="C417" s="79"/>
      <c r="D417" s="79"/>
      <c r="E417" s="82"/>
      <c r="F417" s="79"/>
      <c r="G417" s="79"/>
      <c r="H417" s="79"/>
      <c r="I417" s="7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  <c r="AA417" s="79"/>
      <c r="AB417" s="79"/>
      <c r="AC417" s="79"/>
      <c r="AD417" s="79"/>
      <c r="AE417" s="79"/>
      <c r="AF417" s="79"/>
      <c r="AG417" s="79"/>
      <c r="AH417" s="79"/>
    </row>
    <row r="418" spans="3:34">
      <c r="C418" s="79"/>
      <c r="D418" s="79"/>
      <c r="E418" s="82"/>
      <c r="F418" s="79"/>
      <c r="G418" s="79"/>
      <c r="H418" s="79"/>
      <c r="I418" s="79"/>
      <c r="J418" s="79"/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79"/>
      <c r="AA418" s="79"/>
      <c r="AB418" s="79"/>
      <c r="AC418" s="79"/>
      <c r="AD418" s="79"/>
      <c r="AE418" s="79"/>
      <c r="AF418" s="79"/>
      <c r="AG418" s="79"/>
      <c r="AH418" s="79"/>
    </row>
    <row r="419" spans="3:34">
      <c r="C419" s="79"/>
      <c r="D419" s="79"/>
      <c r="E419" s="82"/>
      <c r="F419" s="79"/>
      <c r="G419" s="79"/>
      <c r="H419" s="79"/>
      <c r="I419" s="7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9"/>
      <c r="AA419" s="79"/>
      <c r="AB419" s="79"/>
      <c r="AC419" s="79"/>
      <c r="AD419" s="79"/>
      <c r="AE419" s="79"/>
      <c r="AF419" s="79"/>
      <c r="AG419" s="79"/>
      <c r="AH419" s="79"/>
    </row>
    <row r="420" spans="3:34">
      <c r="C420" s="79"/>
      <c r="D420" s="79"/>
      <c r="E420" s="82"/>
      <c r="F420" s="79"/>
      <c r="G420" s="79"/>
      <c r="H420" s="79"/>
      <c r="I420" s="79"/>
      <c r="J420" s="79"/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79"/>
      <c r="AA420" s="79"/>
      <c r="AB420" s="79"/>
      <c r="AC420" s="79"/>
      <c r="AD420" s="79"/>
      <c r="AE420" s="79"/>
      <c r="AF420" s="79"/>
      <c r="AG420" s="79"/>
      <c r="AH420" s="79"/>
    </row>
    <row r="421" spans="3:34">
      <c r="C421" s="79"/>
      <c r="D421" s="79"/>
      <c r="E421" s="82"/>
      <c r="F421" s="79"/>
      <c r="G421" s="79"/>
      <c r="H421" s="79"/>
      <c r="I421" s="7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79"/>
      <c r="AA421" s="79"/>
      <c r="AB421" s="79"/>
      <c r="AC421" s="79"/>
      <c r="AD421" s="79"/>
      <c r="AE421" s="79"/>
      <c r="AF421" s="79"/>
      <c r="AG421" s="79"/>
      <c r="AH421" s="79"/>
    </row>
    <row r="422" spans="3:34">
      <c r="C422" s="79"/>
      <c r="D422" s="79"/>
      <c r="E422" s="82"/>
      <c r="F422" s="79"/>
      <c r="G422" s="79"/>
      <c r="H422" s="79"/>
      <c r="I422" s="79"/>
      <c r="J422" s="79"/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79"/>
      <c r="AA422" s="79"/>
      <c r="AB422" s="79"/>
      <c r="AC422" s="79"/>
      <c r="AD422" s="79"/>
      <c r="AE422" s="79"/>
      <c r="AF422" s="79"/>
      <c r="AG422" s="79"/>
      <c r="AH422" s="79"/>
    </row>
    <row r="423" spans="3:34">
      <c r="C423" s="79"/>
      <c r="D423" s="79"/>
      <c r="E423" s="82"/>
      <c r="F423" s="79"/>
      <c r="G423" s="79"/>
      <c r="H423" s="79"/>
      <c r="I423" s="79"/>
      <c r="J423" s="79"/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79"/>
      <c r="AA423" s="79"/>
      <c r="AB423" s="79"/>
      <c r="AC423" s="79"/>
      <c r="AD423" s="79"/>
      <c r="AE423" s="79"/>
      <c r="AF423" s="79"/>
      <c r="AG423" s="79"/>
      <c r="AH423" s="79"/>
    </row>
    <row r="424" spans="3:34">
      <c r="C424" s="79"/>
      <c r="D424" s="79"/>
      <c r="E424" s="82"/>
      <c r="F424" s="79"/>
      <c r="G424" s="79"/>
      <c r="H424" s="79"/>
      <c r="I424" s="79"/>
      <c r="J424" s="79"/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79"/>
      <c r="AA424" s="79"/>
      <c r="AB424" s="79"/>
      <c r="AC424" s="79"/>
      <c r="AD424" s="79"/>
      <c r="AE424" s="79"/>
      <c r="AF424" s="79"/>
      <c r="AG424" s="79"/>
      <c r="AH424" s="79"/>
    </row>
    <row r="425" spans="3:34">
      <c r="C425" s="79"/>
      <c r="D425" s="79"/>
      <c r="E425" s="82"/>
      <c r="F425" s="79"/>
      <c r="G425" s="79"/>
      <c r="H425" s="79"/>
      <c r="I425" s="79"/>
      <c r="J425" s="79"/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79"/>
      <c r="AA425" s="79"/>
      <c r="AB425" s="79"/>
      <c r="AC425" s="79"/>
      <c r="AD425" s="79"/>
      <c r="AE425" s="79"/>
      <c r="AF425" s="79"/>
      <c r="AG425" s="79"/>
      <c r="AH425" s="79"/>
    </row>
    <row r="426" spans="3:34">
      <c r="C426" s="79"/>
      <c r="D426" s="79"/>
      <c r="E426" s="82"/>
      <c r="F426" s="79"/>
      <c r="G426" s="79"/>
      <c r="H426" s="79"/>
      <c r="I426" s="79"/>
      <c r="J426" s="79"/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79"/>
      <c r="AA426" s="79"/>
      <c r="AB426" s="79"/>
      <c r="AC426" s="79"/>
      <c r="AD426" s="79"/>
      <c r="AE426" s="79"/>
      <c r="AF426" s="79"/>
      <c r="AG426" s="79"/>
      <c r="AH426" s="79"/>
    </row>
    <row r="427" spans="3:34">
      <c r="C427" s="79"/>
      <c r="D427" s="79"/>
      <c r="E427" s="82"/>
      <c r="F427" s="79"/>
      <c r="G427" s="79"/>
      <c r="H427" s="79"/>
      <c r="I427" s="7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9"/>
      <c r="AA427" s="79"/>
      <c r="AB427" s="79"/>
      <c r="AC427" s="79"/>
      <c r="AD427" s="79"/>
      <c r="AE427" s="79"/>
      <c r="AF427" s="79"/>
      <c r="AG427" s="79"/>
      <c r="AH427" s="79"/>
    </row>
    <row r="428" spans="3:34">
      <c r="C428" s="79"/>
      <c r="D428" s="79"/>
      <c r="E428" s="82"/>
      <c r="F428" s="79"/>
      <c r="G428" s="79"/>
      <c r="H428" s="79"/>
      <c r="I428" s="7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9"/>
      <c r="AA428" s="79"/>
      <c r="AB428" s="79"/>
      <c r="AC428" s="79"/>
      <c r="AD428" s="79"/>
      <c r="AE428" s="79"/>
      <c r="AF428" s="79"/>
      <c r="AG428" s="79"/>
      <c r="AH428" s="79"/>
    </row>
    <row r="429" spans="3:34">
      <c r="C429" s="79"/>
      <c r="D429" s="79"/>
      <c r="E429" s="82"/>
      <c r="F429" s="79"/>
      <c r="G429" s="79"/>
      <c r="H429" s="79"/>
      <c r="I429" s="79"/>
      <c r="J429" s="79"/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79"/>
      <c r="AA429" s="79"/>
      <c r="AB429" s="79"/>
      <c r="AC429" s="79"/>
      <c r="AD429" s="79"/>
      <c r="AE429" s="79"/>
      <c r="AF429" s="79"/>
      <c r="AG429" s="79"/>
      <c r="AH429" s="79"/>
    </row>
    <row r="430" spans="3:34">
      <c r="C430" s="79"/>
      <c r="D430" s="79"/>
      <c r="E430" s="82"/>
      <c r="F430" s="79"/>
      <c r="G430" s="79"/>
      <c r="H430" s="79"/>
      <c r="I430" s="79"/>
      <c r="J430" s="79"/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79"/>
      <c r="AA430" s="79"/>
      <c r="AB430" s="79"/>
      <c r="AC430" s="79"/>
      <c r="AD430" s="79"/>
      <c r="AE430" s="79"/>
      <c r="AF430" s="79"/>
      <c r="AG430" s="79"/>
      <c r="AH430" s="79"/>
    </row>
    <row r="431" spans="3:34">
      <c r="C431" s="79"/>
      <c r="D431" s="79"/>
      <c r="E431" s="82"/>
      <c r="F431" s="79"/>
      <c r="G431" s="79"/>
      <c r="H431" s="79"/>
      <c r="I431" s="79"/>
      <c r="J431" s="79"/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79"/>
      <c r="AA431" s="79"/>
      <c r="AB431" s="79"/>
      <c r="AC431" s="79"/>
      <c r="AD431" s="79"/>
      <c r="AE431" s="79"/>
      <c r="AF431" s="79"/>
      <c r="AG431" s="79"/>
      <c r="AH431" s="79"/>
    </row>
    <row r="432" spans="3:34">
      <c r="C432" s="79"/>
      <c r="D432" s="79"/>
      <c r="E432" s="82"/>
      <c r="F432" s="79"/>
      <c r="G432" s="79"/>
      <c r="H432" s="79"/>
      <c r="I432" s="79"/>
      <c r="J432" s="79"/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79"/>
      <c r="AA432" s="79"/>
      <c r="AB432" s="79"/>
      <c r="AC432" s="79"/>
      <c r="AD432" s="79"/>
      <c r="AE432" s="79"/>
      <c r="AF432" s="79"/>
      <c r="AG432" s="79"/>
      <c r="AH432" s="79"/>
    </row>
    <row r="433" spans="3:34">
      <c r="C433" s="79"/>
      <c r="D433" s="79"/>
      <c r="E433" s="82"/>
      <c r="F433" s="79"/>
      <c r="G433" s="79"/>
      <c r="H433" s="79"/>
      <c r="I433" s="79"/>
      <c r="J433" s="79"/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79"/>
      <c r="AA433" s="79"/>
      <c r="AB433" s="79"/>
      <c r="AC433" s="79"/>
      <c r="AD433" s="79"/>
      <c r="AE433" s="79"/>
      <c r="AF433" s="79"/>
      <c r="AG433" s="79"/>
      <c r="AH433" s="79"/>
    </row>
    <row r="434" spans="3:34">
      <c r="C434" s="79"/>
      <c r="D434" s="79"/>
      <c r="E434" s="82"/>
      <c r="F434" s="79"/>
      <c r="G434" s="79"/>
      <c r="H434" s="79"/>
      <c r="I434" s="79"/>
      <c r="J434" s="79"/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79"/>
      <c r="AA434" s="79"/>
      <c r="AB434" s="79"/>
      <c r="AC434" s="79"/>
      <c r="AD434" s="79"/>
      <c r="AE434" s="79"/>
      <c r="AF434" s="79"/>
      <c r="AG434" s="79"/>
      <c r="AH434" s="79"/>
    </row>
    <row r="435" spans="3:34">
      <c r="C435" s="79"/>
      <c r="D435" s="79"/>
      <c r="E435" s="82"/>
      <c r="F435" s="79"/>
      <c r="G435" s="79"/>
      <c r="H435" s="79"/>
      <c r="I435" s="79"/>
      <c r="J435" s="79"/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79"/>
      <c r="AA435" s="79"/>
      <c r="AB435" s="79"/>
      <c r="AC435" s="79"/>
      <c r="AD435" s="79"/>
      <c r="AE435" s="79"/>
      <c r="AF435" s="79"/>
      <c r="AG435" s="79"/>
      <c r="AH435" s="79"/>
    </row>
    <row r="436" spans="3:34">
      <c r="C436" s="79"/>
      <c r="D436" s="79"/>
      <c r="E436" s="82"/>
      <c r="F436" s="79"/>
      <c r="G436" s="79"/>
      <c r="H436" s="79"/>
      <c r="I436" s="79"/>
      <c r="J436" s="79"/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79"/>
      <c r="AA436" s="79"/>
      <c r="AB436" s="79"/>
      <c r="AC436" s="79"/>
      <c r="AD436" s="79"/>
      <c r="AE436" s="79"/>
      <c r="AF436" s="79"/>
      <c r="AG436" s="79"/>
      <c r="AH436" s="79"/>
    </row>
    <row r="437" spans="3:34">
      <c r="C437" s="79"/>
      <c r="D437" s="79"/>
      <c r="E437" s="82"/>
      <c r="F437" s="79"/>
      <c r="G437" s="79"/>
      <c r="H437" s="79"/>
      <c r="I437" s="7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  <c r="AA437" s="79"/>
      <c r="AB437" s="79"/>
      <c r="AC437" s="79"/>
      <c r="AD437" s="79"/>
      <c r="AE437" s="79"/>
      <c r="AF437" s="79"/>
      <c r="AG437" s="79"/>
      <c r="AH437" s="79"/>
    </row>
    <row r="438" spans="3:34">
      <c r="C438" s="79"/>
      <c r="D438" s="79"/>
      <c r="E438" s="82"/>
      <c r="F438" s="79"/>
      <c r="G438" s="79"/>
      <c r="H438" s="79"/>
      <c r="I438" s="79"/>
      <c r="J438" s="79"/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79"/>
      <c r="AA438" s="79"/>
      <c r="AB438" s="79"/>
      <c r="AC438" s="79"/>
      <c r="AD438" s="79"/>
      <c r="AE438" s="79"/>
      <c r="AF438" s="79"/>
      <c r="AG438" s="79"/>
      <c r="AH438" s="79"/>
    </row>
    <row r="439" spans="3:34">
      <c r="C439" s="79"/>
      <c r="D439" s="79"/>
      <c r="E439" s="82"/>
      <c r="F439" s="79"/>
      <c r="G439" s="79"/>
      <c r="H439" s="79"/>
      <c r="I439" s="79"/>
      <c r="J439" s="79"/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79"/>
      <c r="AA439" s="79"/>
      <c r="AB439" s="79"/>
      <c r="AC439" s="79"/>
      <c r="AD439" s="79"/>
      <c r="AE439" s="79"/>
      <c r="AF439" s="79"/>
      <c r="AG439" s="79"/>
      <c r="AH439" s="79"/>
    </row>
    <row r="440" spans="3:34">
      <c r="C440" s="79"/>
      <c r="D440" s="79"/>
      <c r="E440" s="82"/>
      <c r="F440" s="79"/>
      <c r="G440" s="79"/>
      <c r="H440" s="79"/>
      <c r="I440" s="79"/>
      <c r="J440" s="79"/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79"/>
      <c r="AA440" s="79"/>
      <c r="AB440" s="79"/>
      <c r="AC440" s="79"/>
      <c r="AD440" s="79"/>
      <c r="AE440" s="79"/>
      <c r="AF440" s="79"/>
      <c r="AG440" s="79"/>
      <c r="AH440" s="79"/>
    </row>
    <row r="441" spans="3:34">
      <c r="C441" s="79"/>
      <c r="D441" s="79"/>
      <c r="E441" s="82"/>
      <c r="F441" s="79"/>
      <c r="G441" s="79"/>
      <c r="H441" s="79"/>
      <c r="I441" s="79"/>
      <c r="J441" s="79"/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79"/>
      <c r="AA441" s="79"/>
      <c r="AB441" s="79"/>
      <c r="AC441" s="79"/>
      <c r="AD441" s="79"/>
      <c r="AE441" s="79"/>
      <c r="AF441" s="79"/>
      <c r="AG441" s="79"/>
      <c r="AH441" s="79"/>
    </row>
    <row r="442" spans="3:34">
      <c r="C442" s="79"/>
      <c r="D442" s="79"/>
      <c r="E442" s="82"/>
      <c r="F442" s="79"/>
      <c r="G442" s="79"/>
      <c r="H442" s="79"/>
      <c r="I442" s="79"/>
      <c r="J442" s="79"/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79"/>
      <c r="AA442" s="79"/>
      <c r="AB442" s="79"/>
      <c r="AC442" s="79"/>
      <c r="AD442" s="79"/>
      <c r="AE442" s="79"/>
      <c r="AF442" s="79"/>
      <c r="AG442" s="79"/>
      <c r="AH442" s="79"/>
    </row>
    <row r="443" spans="3:34">
      <c r="C443" s="79"/>
      <c r="D443" s="79"/>
      <c r="E443" s="82"/>
      <c r="F443" s="79"/>
      <c r="G443" s="79"/>
      <c r="H443" s="79"/>
      <c r="I443" s="79"/>
      <c r="J443" s="79"/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79"/>
      <c r="AA443" s="79"/>
      <c r="AB443" s="79"/>
      <c r="AC443" s="79"/>
      <c r="AD443" s="79"/>
      <c r="AE443" s="79"/>
      <c r="AF443" s="79"/>
      <c r="AG443" s="79"/>
      <c r="AH443" s="79"/>
    </row>
    <row r="444" spans="3:34">
      <c r="C444" s="79"/>
      <c r="D444" s="79"/>
      <c r="E444" s="82"/>
      <c r="F444" s="79"/>
      <c r="G444" s="79"/>
      <c r="H444" s="79"/>
      <c r="I444" s="79"/>
      <c r="J444" s="79"/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79"/>
      <c r="AA444" s="79"/>
      <c r="AB444" s="79"/>
      <c r="AC444" s="79"/>
      <c r="AD444" s="79"/>
      <c r="AE444" s="79"/>
      <c r="AF444" s="79"/>
      <c r="AG444" s="79"/>
      <c r="AH444" s="79"/>
    </row>
    <row r="445" spans="3:34">
      <c r="C445" s="79"/>
      <c r="D445" s="79"/>
      <c r="E445" s="82"/>
      <c r="F445" s="79"/>
      <c r="G445" s="79"/>
      <c r="H445" s="79"/>
      <c r="I445" s="79"/>
      <c r="J445" s="79"/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79"/>
      <c r="AA445" s="79"/>
      <c r="AB445" s="79"/>
      <c r="AC445" s="79"/>
      <c r="AD445" s="79"/>
      <c r="AE445" s="79"/>
      <c r="AF445" s="79"/>
      <c r="AG445" s="79"/>
      <c r="AH445" s="79"/>
    </row>
    <row r="446" spans="3:34">
      <c r="C446" s="79"/>
      <c r="D446" s="79"/>
      <c r="E446" s="82"/>
      <c r="F446" s="79"/>
      <c r="G446" s="79"/>
      <c r="H446" s="79"/>
      <c r="I446" s="79"/>
      <c r="J446" s="79"/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79"/>
      <c r="AA446" s="79"/>
      <c r="AB446" s="79"/>
      <c r="AC446" s="79"/>
      <c r="AD446" s="79"/>
      <c r="AE446" s="79"/>
      <c r="AF446" s="79"/>
      <c r="AG446" s="79"/>
      <c r="AH446" s="79"/>
    </row>
    <row r="447" spans="3:34">
      <c r="C447" s="79"/>
      <c r="D447" s="79"/>
      <c r="E447" s="82"/>
      <c r="F447" s="79"/>
      <c r="G447" s="79"/>
      <c r="H447" s="79"/>
      <c r="I447" s="79"/>
      <c r="J447" s="79"/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9"/>
      <c r="AA447" s="79"/>
      <c r="AB447" s="79"/>
      <c r="AC447" s="79"/>
      <c r="AD447" s="79"/>
      <c r="AE447" s="79"/>
      <c r="AF447" s="79"/>
      <c r="AG447" s="79"/>
      <c r="AH447" s="79"/>
    </row>
    <row r="448" spans="3:34">
      <c r="C448" s="79"/>
      <c r="D448" s="79"/>
      <c r="E448" s="82"/>
      <c r="F448" s="79"/>
      <c r="G448" s="79"/>
      <c r="H448" s="79"/>
      <c r="I448" s="79"/>
      <c r="J448" s="79"/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79"/>
      <c r="AA448" s="79"/>
      <c r="AB448" s="79"/>
      <c r="AC448" s="79"/>
      <c r="AD448" s="79"/>
      <c r="AE448" s="79"/>
      <c r="AF448" s="79"/>
      <c r="AG448" s="79"/>
      <c r="AH448" s="79"/>
    </row>
    <row r="449" spans="3:34">
      <c r="C449" s="79"/>
      <c r="D449" s="79"/>
      <c r="E449" s="82"/>
      <c r="F449" s="79"/>
      <c r="G449" s="79"/>
      <c r="H449" s="79"/>
      <c r="I449" s="79"/>
      <c r="J449" s="79"/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79"/>
      <c r="AA449" s="79"/>
      <c r="AB449" s="79"/>
      <c r="AC449" s="79"/>
      <c r="AD449" s="79"/>
      <c r="AE449" s="79"/>
      <c r="AF449" s="79"/>
      <c r="AG449" s="79"/>
      <c r="AH449" s="79"/>
    </row>
    <row r="450" spans="3:34">
      <c r="C450" s="79"/>
      <c r="D450" s="79"/>
      <c r="E450" s="82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79"/>
      <c r="AA450" s="79"/>
      <c r="AB450" s="79"/>
      <c r="AC450" s="79"/>
      <c r="AD450" s="79"/>
      <c r="AE450" s="79"/>
      <c r="AF450" s="79"/>
      <c r="AG450" s="79"/>
      <c r="AH450" s="79"/>
    </row>
    <row r="451" spans="3:34">
      <c r="C451" s="79"/>
      <c r="D451" s="79"/>
      <c r="E451" s="82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79"/>
      <c r="AA451" s="79"/>
      <c r="AB451" s="79"/>
      <c r="AC451" s="79"/>
      <c r="AD451" s="79"/>
      <c r="AE451" s="79"/>
      <c r="AF451" s="79"/>
      <c r="AG451" s="79"/>
      <c r="AH451" s="79"/>
    </row>
    <row r="452" spans="3:34">
      <c r="C452" s="79"/>
      <c r="D452" s="79"/>
      <c r="E452" s="82"/>
      <c r="F452" s="79"/>
      <c r="G452" s="79"/>
      <c r="H452" s="79"/>
      <c r="I452" s="79"/>
      <c r="J452" s="79"/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79"/>
      <c r="AA452" s="79"/>
      <c r="AB452" s="79"/>
      <c r="AC452" s="79"/>
      <c r="AD452" s="79"/>
      <c r="AE452" s="79"/>
      <c r="AF452" s="79"/>
      <c r="AG452" s="79"/>
      <c r="AH452" s="79"/>
    </row>
    <row r="453" spans="3:34">
      <c r="C453" s="79"/>
      <c r="D453" s="79"/>
      <c r="E453" s="82"/>
      <c r="F453" s="79"/>
      <c r="G453" s="79"/>
      <c r="H453" s="79"/>
      <c r="I453" s="79"/>
      <c r="J453" s="79"/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79"/>
      <c r="AA453" s="79"/>
      <c r="AB453" s="79"/>
      <c r="AC453" s="79"/>
      <c r="AD453" s="79"/>
      <c r="AE453" s="79"/>
      <c r="AF453" s="79"/>
      <c r="AG453" s="79"/>
      <c r="AH453" s="79"/>
    </row>
    <row r="454" spans="3:34">
      <c r="C454" s="79"/>
      <c r="D454" s="79"/>
      <c r="E454" s="82"/>
      <c r="F454" s="79"/>
      <c r="G454" s="79"/>
      <c r="H454" s="79"/>
      <c r="I454" s="79"/>
      <c r="J454" s="79"/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79"/>
      <c r="AA454" s="79"/>
      <c r="AB454" s="79"/>
      <c r="AC454" s="79"/>
      <c r="AD454" s="79"/>
      <c r="AE454" s="79"/>
      <c r="AF454" s="79"/>
      <c r="AG454" s="79"/>
      <c r="AH454" s="79"/>
    </row>
    <row r="455" spans="3:34">
      <c r="C455" s="79"/>
      <c r="D455" s="79"/>
      <c r="E455" s="82"/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  <c r="AA455" s="79"/>
      <c r="AB455" s="79"/>
      <c r="AC455" s="79"/>
      <c r="AD455" s="79"/>
      <c r="AE455" s="79"/>
      <c r="AF455" s="79"/>
      <c r="AG455" s="79"/>
      <c r="AH455" s="79"/>
    </row>
    <row r="456" spans="3:34">
      <c r="C456" s="79"/>
      <c r="D456" s="79"/>
      <c r="E456" s="82"/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  <c r="AA456" s="79"/>
      <c r="AB456" s="79"/>
      <c r="AC456" s="79"/>
      <c r="AD456" s="79"/>
      <c r="AE456" s="79"/>
      <c r="AF456" s="79"/>
      <c r="AG456" s="79"/>
      <c r="AH456" s="79"/>
    </row>
    <row r="457" spans="3:34">
      <c r="C457" s="79"/>
      <c r="D457" s="79"/>
      <c r="E457" s="82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  <c r="AA457" s="79"/>
      <c r="AB457" s="79"/>
      <c r="AC457" s="79"/>
      <c r="AD457" s="79"/>
      <c r="AE457" s="79"/>
      <c r="AF457" s="79"/>
      <c r="AG457" s="79"/>
      <c r="AH457" s="79"/>
    </row>
    <row r="458" spans="3:34">
      <c r="C458" s="79"/>
      <c r="D458" s="79"/>
      <c r="E458" s="82"/>
      <c r="F458" s="79"/>
      <c r="G458" s="79"/>
      <c r="H458" s="79"/>
      <c r="I458" s="79"/>
      <c r="J458" s="79"/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79"/>
      <c r="AA458" s="79"/>
      <c r="AB458" s="79"/>
      <c r="AC458" s="79"/>
      <c r="AD458" s="79"/>
      <c r="AE458" s="79"/>
      <c r="AF458" s="79"/>
      <c r="AG458" s="79"/>
      <c r="AH458" s="79"/>
    </row>
    <row r="459" spans="3:34">
      <c r="C459" s="79"/>
      <c r="D459" s="79"/>
      <c r="E459" s="82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  <c r="AA459" s="79"/>
      <c r="AB459" s="79"/>
      <c r="AC459" s="79"/>
      <c r="AD459" s="79"/>
      <c r="AE459" s="79"/>
      <c r="AF459" s="79"/>
      <c r="AG459" s="79"/>
      <c r="AH459" s="79"/>
    </row>
    <row r="460" spans="3:34">
      <c r="C460" s="79"/>
      <c r="D460" s="79"/>
      <c r="E460" s="82"/>
      <c r="F460" s="79"/>
      <c r="G460" s="79"/>
      <c r="H460" s="79"/>
      <c r="I460" s="79"/>
      <c r="J460" s="79"/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79"/>
      <c r="AA460" s="79"/>
      <c r="AB460" s="79"/>
      <c r="AC460" s="79"/>
      <c r="AD460" s="79"/>
      <c r="AE460" s="79"/>
      <c r="AF460" s="79"/>
      <c r="AG460" s="79"/>
      <c r="AH460" s="79"/>
    </row>
    <row r="461" spans="3:34">
      <c r="C461" s="79"/>
      <c r="D461" s="79"/>
      <c r="E461" s="82"/>
      <c r="F461" s="79"/>
      <c r="G461" s="79"/>
      <c r="H461" s="79"/>
      <c r="I461" s="79"/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79"/>
      <c r="AA461" s="79"/>
      <c r="AB461" s="79"/>
      <c r="AC461" s="79"/>
      <c r="AD461" s="79"/>
      <c r="AE461" s="79"/>
      <c r="AF461" s="79"/>
      <c r="AG461" s="79"/>
      <c r="AH461" s="79"/>
    </row>
    <row r="462" spans="3:34">
      <c r="C462" s="79"/>
      <c r="D462" s="79"/>
      <c r="E462" s="82"/>
      <c r="F462" s="79"/>
      <c r="G462" s="79"/>
      <c r="H462" s="79"/>
      <c r="I462" s="79"/>
      <c r="J462" s="79"/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79"/>
      <c r="AA462" s="79"/>
      <c r="AB462" s="79"/>
      <c r="AC462" s="79"/>
      <c r="AD462" s="79"/>
      <c r="AE462" s="79"/>
      <c r="AF462" s="79"/>
      <c r="AG462" s="79"/>
      <c r="AH462" s="79"/>
    </row>
    <row r="463" spans="3:34">
      <c r="C463" s="79"/>
      <c r="D463" s="79"/>
      <c r="E463" s="82"/>
      <c r="F463" s="79"/>
      <c r="G463" s="79"/>
      <c r="H463" s="79"/>
      <c r="I463" s="79"/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  <c r="AA463" s="79"/>
      <c r="AB463" s="79"/>
      <c r="AC463" s="79"/>
      <c r="AD463" s="79"/>
      <c r="AE463" s="79"/>
      <c r="AF463" s="79"/>
      <c r="AG463" s="79"/>
      <c r="AH463" s="79"/>
    </row>
    <row r="464" spans="3:34">
      <c r="C464" s="79"/>
      <c r="D464" s="79"/>
      <c r="E464" s="82"/>
      <c r="F464" s="79"/>
      <c r="G464" s="79"/>
      <c r="H464" s="79"/>
      <c r="I464" s="79"/>
      <c r="J464" s="79"/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9"/>
      <c r="AA464" s="79"/>
      <c r="AB464" s="79"/>
      <c r="AC464" s="79"/>
      <c r="AD464" s="79"/>
      <c r="AE464" s="79"/>
      <c r="AF464" s="79"/>
      <c r="AG464" s="79"/>
      <c r="AH464" s="79"/>
    </row>
    <row r="465" spans="3:34">
      <c r="C465" s="79"/>
      <c r="D465" s="79"/>
      <c r="E465" s="82"/>
      <c r="F465" s="79"/>
      <c r="G465" s="79"/>
      <c r="H465" s="79"/>
      <c r="I465" s="79"/>
      <c r="J465" s="79"/>
      <c r="K465" s="79"/>
      <c r="L465" s="79"/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79"/>
      <c r="AA465" s="79"/>
      <c r="AB465" s="79"/>
      <c r="AC465" s="79"/>
      <c r="AD465" s="79"/>
      <c r="AE465" s="79"/>
      <c r="AF465" s="79"/>
      <c r="AG465" s="79"/>
      <c r="AH465" s="79"/>
    </row>
    <row r="466" spans="3:34">
      <c r="C466" s="79"/>
      <c r="D466" s="79"/>
      <c r="E466" s="82"/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9"/>
      <c r="AA466" s="79"/>
      <c r="AB466" s="79"/>
      <c r="AC466" s="79"/>
      <c r="AD466" s="79"/>
      <c r="AE466" s="79"/>
      <c r="AF466" s="79"/>
      <c r="AG466" s="79"/>
      <c r="AH466" s="79"/>
    </row>
    <row r="467" spans="3:34">
      <c r="C467" s="79"/>
      <c r="D467" s="79"/>
      <c r="E467" s="82"/>
      <c r="F467" s="79"/>
      <c r="G467" s="79"/>
      <c r="H467" s="79"/>
      <c r="I467" s="79"/>
      <c r="J467" s="79"/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79"/>
      <c r="AA467" s="79"/>
      <c r="AB467" s="79"/>
      <c r="AC467" s="79"/>
      <c r="AD467" s="79"/>
      <c r="AE467" s="79"/>
      <c r="AF467" s="79"/>
      <c r="AG467" s="79"/>
      <c r="AH467" s="79"/>
    </row>
    <row r="468" spans="3:34">
      <c r="C468" s="79"/>
      <c r="D468" s="79"/>
      <c r="E468" s="82"/>
      <c r="F468" s="79"/>
      <c r="G468" s="79"/>
      <c r="H468" s="79"/>
      <c r="I468" s="79"/>
      <c r="J468" s="79"/>
      <c r="K468" s="79"/>
      <c r="L468" s="79"/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79"/>
      <c r="AA468" s="79"/>
      <c r="AB468" s="79"/>
      <c r="AC468" s="79"/>
      <c r="AD468" s="79"/>
      <c r="AE468" s="79"/>
      <c r="AF468" s="79"/>
      <c r="AG468" s="79"/>
      <c r="AH468" s="79"/>
    </row>
    <row r="469" spans="3:34">
      <c r="C469" s="79"/>
      <c r="D469" s="79"/>
      <c r="E469" s="82"/>
      <c r="F469" s="79"/>
      <c r="G469" s="79"/>
      <c r="H469" s="79"/>
      <c r="I469" s="79"/>
      <c r="J469" s="79"/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79"/>
      <c r="AA469" s="79"/>
      <c r="AB469" s="79"/>
      <c r="AC469" s="79"/>
      <c r="AD469" s="79"/>
      <c r="AE469" s="79"/>
      <c r="AF469" s="79"/>
      <c r="AG469" s="79"/>
      <c r="AH469" s="79"/>
    </row>
    <row r="470" spans="3:34">
      <c r="C470" s="79"/>
      <c r="D470" s="79"/>
      <c r="E470" s="82"/>
      <c r="F470" s="79"/>
      <c r="G470" s="79"/>
      <c r="H470" s="79"/>
      <c r="I470" s="79"/>
      <c r="J470" s="79"/>
      <c r="K470" s="79"/>
      <c r="L470" s="79"/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79"/>
      <c r="AA470" s="79"/>
      <c r="AB470" s="79"/>
      <c r="AC470" s="79"/>
      <c r="AD470" s="79"/>
      <c r="AE470" s="79"/>
      <c r="AF470" s="79"/>
      <c r="AG470" s="79"/>
      <c r="AH470" s="79"/>
    </row>
    <row r="471" spans="3:34">
      <c r="C471" s="79"/>
      <c r="D471" s="79"/>
      <c r="E471" s="82"/>
      <c r="F471" s="79"/>
      <c r="G471" s="79"/>
      <c r="H471" s="79"/>
      <c r="I471" s="79"/>
      <c r="J471" s="79"/>
      <c r="K471" s="79"/>
      <c r="L471" s="79"/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79"/>
      <c r="AA471" s="79"/>
      <c r="AB471" s="79"/>
      <c r="AC471" s="79"/>
      <c r="AD471" s="79"/>
      <c r="AE471" s="79"/>
      <c r="AF471" s="79"/>
      <c r="AG471" s="79"/>
      <c r="AH471" s="79"/>
    </row>
    <row r="472" spans="3:34">
      <c r="C472" s="79"/>
      <c r="D472" s="79"/>
      <c r="E472" s="82"/>
      <c r="F472" s="79"/>
      <c r="G472" s="79"/>
      <c r="H472" s="79"/>
      <c r="I472" s="79"/>
      <c r="J472" s="79"/>
      <c r="K472" s="79"/>
      <c r="L472" s="79"/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  <c r="AA472" s="79"/>
      <c r="AB472" s="79"/>
      <c r="AC472" s="79"/>
      <c r="AD472" s="79"/>
      <c r="AE472" s="79"/>
      <c r="AF472" s="79"/>
      <c r="AG472" s="79"/>
      <c r="AH472" s="79"/>
    </row>
    <row r="473" spans="3:34">
      <c r="C473" s="79"/>
      <c r="D473" s="79"/>
      <c r="E473" s="82"/>
      <c r="F473" s="79"/>
      <c r="G473" s="79"/>
      <c r="H473" s="79"/>
      <c r="I473" s="79"/>
      <c r="J473" s="79"/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  <c r="AA473" s="79"/>
      <c r="AB473" s="79"/>
      <c r="AC473" s="79"/>
      <c r="AD473" s="79"/>
      <c r="AE473" s="79"/>
      <c r="AF473" s="79"/>
      <c r="AG473" s="79"/>
      <c r="AH473" s="79"/>
    </row>
    <row r="474" spans="3:34">
      <c r="C474" s="79"/>
      <c r="D474" s="79"/>
      <c r="E474" s="82"/>
      <c r="F474" s="79"/>
      <c r="G474" s="79"/>
      <c r="H474" s="79"/>
      <c r="I474" s="79"/>
      <c r="J474" s="79"/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79"/>
      <c r="AA474" s="79"/>
      <c r="AB474" s="79"/>
      <c r="AC474" s="79"/>
      <c r="AD474" s="79"/>
      <c r="AE474" s="79"/>
      <c r="AF474" s="79"/>
      <c r="AG474" s="79"/>
      <c r="AH474" s="79"/>
    </row>
    <row r="475" spans="3:34">
      <c r="C475" s="79"/>
      <c r="D475" s="79"/>
      <c r="E475" s="82"/>
      <c r="F475" s="79"/>
      <c r="G475" s="79"/>
      <c r="H475" s="79"/>
      <c r="I475" s="79"/>
      <c r="J475" s="79"/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79"/>
      <c r="AA475" s="79"/>
      <c r="AB475" s="79"/>
      <c r="AC475" s="79"/>
      <c r="AD475" s="79"/>
      <c r="AE475" s="79"/>
      <c r="AF475" s="79"/>
      <c r="AG475" s="79"/>
      <c r="AH475" s="79"/>
    </row>
    <row r="476" spans="3:34">
      <c r="C476" s="79"/>
      <c r="D476" s="79"/>
      <c r="E476" s="82"/>
      <c r="F476" s="79"/>
      <c r="G476" s="79"/>
      <c r="H476" s="79"/>
      <c r="I476" s="79"/>
      <c r="J476" s="79"/>
      <c r="K476" s="79"/>
      <c r="L476" s="79"/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79"/>
      <c r="AA476" s="79"/>
      <c r="AB476" s="79"/>
      <c r="AC476" s="79"/>
      <c r="AD476" s="79"/>
      <c r="AE476" s="79"/>
      <c r="AF476" s="79"/>
      <c r="AG476" s="79"/>
      <c r="AH476" s="79"/>
    </row>
    <row r="477" spans="3:34">
      <c r="C477" s="79"/>
      <c r="D477" s="79"/>
      <c r="E477" s="82"/>
      <c r="F477" s="79"/>
      <c r="G477" s="79"/>
      <c r="H477" s="79"/>
      <c r="I477" s="79"/>
      <c r="J477" s="79"/>
      <c r="K477" s="79"/>
      <c r="L477" s="79"/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79"/>
      <c r="AA477" s="79"/>
      <c r="AB477" s="79"/>
      <c r="AC477" s="79"/>
      <c r="AD477" s="79"/>
      <c r="AE477" s="79"/>
      <c r="AF477" s="79"/>
      <c r="AG477" s="79"/>
      <c r="AH477" s="79"/>
    </row>
    <row r="478" spans="3:34">
      <c r="C478" s="79"/>
      <c r="D478" s="79"/>
      <c r="E478" s="82"/>
      <c r="F478" s="79"/>
      <c r="G478" s="79"/>
      <c r="H478" s="79"/>
      <c r="I478" s="79"/>
      <c r="J478" s="79"/>
      <c r="K478" s="79"/>
      <c r="L478" s="79"/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79"/>
      <c r="AA478" s="79"/>
      <c r="AB478" s="79"/>
      <c r="AC478" s="79"/>
      <c r="AD478" s="79"/>
      <c r="AE478" s="79"/>
      <c r="AF478" s="79"/>
      <c r="AG478" s="79"/>
      <c r="AH478" s="79"/>
    </row>
    <row r="479" spans="3:34">
      <c r="C479" s="79"/>
      <c r="D479" s="79"/>
      <c r="E479" s="82"/>
      <c r="F479" s="79"/>
      <c r="G479" s="79"/>
      <c r="H479" s="79"/>
      <c r="I479" s="79"/>
      <c r="J479" s="79"/>
      <c r="K479" s="79"/>
      <c r="L479" s="79"/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79"/>
      <c r="AA479" s="79"/>
      <c r="AB479" s="79"/>
      <c r="AC479" s="79"/>
      <c r="AD479" s="79"/>
      <c r="AE479" s="79"/>
      <c r="AF479" s="79"/>
      <c r="AG479" s="79"/>
      <c r="AH479" s="79"/>
    </row>
    <row r="480" spans="3:34">
      <c r="C480" s="79"/>
      <c r="D480" s="79"/>
      <c r="E480" s="82"/>
      <c r="F480" s="79"/>
      <c r="G480" s="79"/>
      <c r="H480" s="79"/>
      <c r="I480" s="79"/>
      <c r="J480" s="79"/>
      <c r="K480" s="79"/>
      <c r="L480" s="79"/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79"/>
      <c r="AA480" s="79"/>
      <c r="AB480" s="79"/>
      <c r="AC480" s="79"/>
      <c r="AD480" s="79"/>
      <c r="AE480" s="79"/>
      <c r="AF480" s="79"/>
      <c r="AG480" s="79"/>
      <c r="AH480" s="79"/>
    </row>
    <row r="481" spans="3:34">
      <c r="C481" s="79"/>
      <c r="D481" s="79"/>
      <c r="E481" s="82"/>
      <c r="F481" s="79"/>
      <c r="G481" s="79"/>
      <c r="H481" s="79"/>
      <c r="I481" s="79"/>
      <c r="J481" s="79"/>
      <c r="K481" s="79"/>
      <c r="L481" s="79"/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79"/>
      <c r="AA481" s="79"/>
      <c r="AB481" s="79"/>
      <c r="AC481" s="79"/>
      <c r="AD481" s="79"/>
      <c r="AE481" s="79"/>
      <c r="AF481" s="79"/>
      <c r="AG481" s="79"/>
      <c r="AH481" s="79"/>
    </row>
    <row r="482" spans="3:34">
      <c r="C482" s="79"/>
      <c r="D482" s="79"/>
      <c r="E482" s="82"/>
      <c r="F482" s="79"/>
      <c r="G482" s="79"/>
      <c r="H482" s="79"/>
      <c r="I482" s="79"/>
      <c r="J482" s="79"/>
      <c r="K482" s="79"/>
      <c r="L482" s="79"/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79"/>
      <c r="AA482" s="79"/>
      <c r="AB482" s="79"/>
      <c r="AC482" s="79"/>
      <c r="AD482" s="79"/>
      <c r="AE482" s="79"/>
      <c r="AF482" s="79"/>
      <c r="AG482" s="79"/>
      <c r="AH482" s="79"/>
    </row>
    <row r="483" spans="3:34">
      <c r="C483" s="79"/>
      <c r="D483" s="79"/>
      <c r="E483" s="82"/>
      <c r="F483" s="79"/>
      <c r="G483" s="79"/>
      <c r="H483" s="79"/>
      <c r="I483" s="79"/>
      <c r="J483" s="79"/>
      <c r="K483" s="79"/>
      <c r="L483" s="79"/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79"/>
      <c r="AA483" s="79"/>
      <c r="AB483" s="79"/>
      <c r="AC483" s="79"/>
      <c r="AD483" s="79"/>
      <c r="AE483" s="79"/>
      <c r="AF483" s="79"/>
      <c r="AG483" s="79"/>
      <c r="AH483" s="79"/>
    </row>
    <row r="484" spans="3:34">
      <c r="C484" s="79"/>
      <c r="D484" s="79"/>
      <c r="E484" s="82"/>
      <c r="F484" s="79"/>
      <c r="G484" s="79"/>
      <c r="H484" s="79"/>
      <c r="I484" s="79"/>
      <c r="J484" s="79"/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79"/>
      <c r="AA484" s="79"/>
      <c r="AB484" s="79"/>
      <c r="AC484" s="79"/>
      <c r="AD484" s="79"/>
      <c r="AE484" s="79"/>
      <c r="AF484" s="79"/>
      <c r="AG484" s="79"/>
      <c r="AH484" s="79"/>
    </row>
    <row r="485" spans="3:34">
      <c r="C485" s="79"/>
      <c r="D485" s="79"/>
      <c r="E485" s="82"/>
      <c r="F485" s="79"/>
      <c r="G485" s="79"/>
      <c r="H485" s="79"/>
      <c r="I485" s="79"/>
      <c r="J485" s="79"/>
      <c r="K485" s="79"/>
      <c r="L485" s="79"/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79"/>
      <c r="AA485" s="79"/>
      <c r="AB485" s="79"/>
      <c r="AC485" s="79"/>
      <c r="AD485" s="79"/>
      <c r="AE485" s="79"/>
      <c r="AF485" s="79"/>
      <c r="AG485" s="79"/>
      <c r="AH485" s="79"/>
    </row>
    <row r="486" spans="3:34">
      <c r="C486" s="79"/>
      <c r="D486" s="79"/>
      <c r="E486" s="82"/>
      <c r="F486" s="79"/>
      <c r="G486" s="79"/>
      <c r="H486" s="79"/>
      <c r="I486" s="79"/>
      <c r="J486" s="79"/>
      <c r="K486" s="79"/>
      <c r="L486" s="79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9"/>
      <c r="AA486" s="79"/>
      <c r="AB486" s="79"/>
      <c r="AC486" s="79"/>
      <c r="AD486" s="79"/>
      <c r="AE486" s="79"/>
      <c r="AF486" s="79"/>
      <c r="AG486" s="79"/>
      <c r="AH486" s="79"/>
    </row>
    <row r="487" spans="3:34">
      <c r="C487" s="79"/>
      <c r="D487" s="79"/>
      <c r="E487" s="82"/>
      <c r="F487" s="79"/>
      <c r="G487" s="79"/>
      <c r="H487" s="79"/>
      <c r="I487" s="79"/>
      <c r="J487" s="79"/>
      <c r="K487" s="79"/>
      <c r="L487" s="79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9"/>
      <c r="AA487" s="79"/>
      <c r="AB487" s="79"/>
      <c r="AC487" s="79"/>
      <c r="AD487" s="79"/>
      <c r="AE487" s="79"/>
      <c r="AF487" s="79"/>
      <c r="AG487" s="79"/>
      <c r="AH487" s="79"/>
    </row>
    <row r="488" spans="3:34">
      <c r="C488" s="79"/>
      <c r="D488" s="79"/>
      <c r="E488" s="82"/>
      <c r="F488" s="79"/>
      <c r="G488" s="79"/>
      <c r="H488" s="79"/>
      <c r="I488" s="79"/>
      <c r="J488" s="79"/>
      <c r="K488" s="79"/>
      <c r="L488" s="79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9"/>
      <c r="AA488" s="79"/>
      <c r="AB488" s="79"/>
      <c r="AC488" s="79"/>
      <c r="AD488" s="79"/>
      <c r="AE488" s="79"/>
      <c r="AF488" s="79"/>
      <c r="AG488" s="79"/>
      <c r="AH488" s="79"/>
    </row>
    <row r="489" spans="3:34">
      <c r="C489" s="79"/>
      <c r="D489" s="79"/>
      <c r="E489" s="82"/>
      <c r="F489" s="79"/>
      <c r="G489" s="79"/>
      <c r="H489" s="79"/>
      <c r="I489" s="79"/>
      <c r="J489" s="79"/>
      <c r="K489" s="79"/>
      <c r="L489" s="79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9"/>
      <c r="AA489" s="79"/>
      <c r="AB489" s="79"/>
      <c r="AC489" s="79"/>
      <c r="AD489" s="79"/>
      <c r="AE489" s="79"/>
      <c r="AF489" s="79"/>
      <c r="AG489" s="79"/>
      <c r="AH489" s="79"/>
    </row>
    <row r="490" spans="3:34">
      <c r="C490" s="79"/>
      <c r="D490" s="79"/>
      <c r="E490" s="82"/>
      <c r="F490" s="79"/>
      <c r="G490" s="79"/>
      <c r="H490" s="79"/>
      <c r="I490" s="79"/>
      <c r="J490" s="79"/>
      <c r="K490" s="79"/>
      <c r="L490" s="79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9"/>
      <c r="AA490" s="79"/>
      <c r="AB490" s="79"/>
      <c r="AC490" s="79"/>
      <c r="AD490" s="79"/>
      <c r="AE490" s="79"/>
      <c r="AF490" s="79"/>
      <c r="AG490" s="79"/>
      <c r="AH490" s="79"/>
    </row>
    <row r="491" spans="3:34">
      <c r="C491" s="79"/>
      <c r="D491" s="79"/>
      <c r="E491" s="82"/>
      <c r="F491" s="79"/>
      <c r="G491" s="79"/>
      <c r="H491" s="79"/>
      <c r="I491" s="79"/>
      <c r="J491" s="79"/>
      <c r="K491" s="79"/>
      <c r="L491" s="79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9"/>
      <c r="AA491" s="79"/>
      <c r="AB491" s="79"/>
      <c r="AC491" s="79"/>
      <c r="AD491" s="79"/>
      <c r="AE491" s="79"/>
      <c r="AF491" s="79"/>
      <c r="AG491" s="79"/>
      <c r="AH491" s="79"/>
    </row>
    <row r="492" spans="3:34">
      <c r="C492" s="79"/>
      <c r="D492" s="79"/>
      <c r="E492" s="82"/>
      <c r="F492" s="79"/>
      <c r="G492" s="79"/>
      <c r="H492" s="79"/>
      <c r="I492" s="79"/>
      <c r="J492" s="79"/>
      <c r="K492" s="79"/>
      <c r="L492" s="79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9"/>
      <c r="AA492" s="79"/>
      <c r="AB492" s="79"/>
      <c r="AC492" s="79"/>
      <c r="AD492" s="79"/>
      <c r="AE492" s="79"/>
      <c r="AF492" s="79"/>
      <c r="AG492" s="79"/>
      <c r="AH492" s="79"/>
    </row>
    <row r="493" spans="3:34">
      <c r="C493" s="79"/>
      <c r="D493" s="79"/>
      <c r="E493" s="82"/>
      <c r="F493" s="79"/>
      <c r="G493" s="79"/>
      <c r="H493" s="79"/>
      <c r="I493" s="79"/>
      <c r="J493" s="79"/>
      <c r="K493" s="79"/>
      <c r="L493" s="79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9"/>
      <c r="AA493" s="79"/>
      <c r="AB493" s="79"/>
      <c r="AC493" s="79"/>
      <c r="AD493" s="79"/>
      <c r="AE493" s="79"/>
      <c r="AF493" s="79"/>
      <c r="AG493" s="79"/>
      <c r="AH493" s="79"/>
    </row>
    <row r="494" spans="3:34">
      <c r="C494" s="79"/>
      <c r="D494" s="79"/>
      <c r="E494" s="82"/>
      <c r="F494" s="79"/>
      <c r="G494" s="79"/>
      <c r="H494" s="79"/>
      <c r="I494" s="79"/>
      <c r="J494" s="79"/>
      <c r="K494" s="79"/>
      <c r="L494" s="79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9"/>
      <c r="AA494" s="79"/>
      <c r="AB494" s="79"/>
      <c r="AC494" s="79"/>
      <c r="AD494" s="79"/>
      <c r="AE494" s="79"/>
      <c r="AF494" s="79"/>
      <c r="AG494" s="79"/>
      <c r="AH494" s="79"/>
    </row>
    <row r="495" spans="3:34">
      <c r="C495" s="79"/>
      <c r="D495" s="79"/>
      <c r="E495" s="82"/>
      <c r="F495" s="79"/>
      <c r="G495" s="79"/>
      <c r="H495" s="79"/>
      <c r="I495" s="79"/>
      <c r="J495" s="79"/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9"/>
      <c r="AA495" s="79"/>
      <c r="AB495" s="79"/>
      <c r="AC495" s="79"/>
      <c r="AD495" s="79"/>
      <c r="AE495" s="79"/>
      <c r="AF495" s="79"/>
      <c r="AG495" s="79"/>
      <c r="AH495" s="79"/>
    </row>
    <row r="496" spans="3:34">
      <c r="C496" s="79"/>
      <c r="D496" s="79"/>
      <c r="E496" s="82"/>
      <c r="F496" s="79"/>
      <c r="G496" s="79"/>
      <c r="H496" s="79"/>
      <c r="I496" s="79"/>
      <c r="J496" s="79"/>
      <c r="K496" s="79"/>
      <c r="L496" s="79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9"/>
      <c r="AA496" s="79"/>
      <c r="AB496" s="79"/>
      <c r="AC496" s="79"/>
      <c r="AD496" s="79"/>
      <c r="AE496" s="79"/>
      <c r="AF496" s="79"/>
      <c r="AG496" s="79"/>
      <c r="AH496" s="79"/>
    </row>
    <row r="497" spans="3:34">
      <c r="C497" s="79"/>
      <c r="D497" s="79"/>
      <c r="E497" s="82"/>
      <c r="F497" s="79"/>
      <c r="G497" s="79"/>
      <c r="H497" s="79"/>
      <c r="I497" s="79"/>
      <c r="J497" s="79"/>
      <c r="K497" s="79"/>
      <c r="L497" s="79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9"/>
      <c r="AA497" s="79"/>
      <c r="AB497" s="79"/>
      <c r="AC497" s="79"/>
      <c r="AD497" s="79"/>
      <c r="AE497" s="79"/>
      <c r="AF497" s="79"/>
      <c r="AG497" s="79"/>
      <c r="AH497" s="79"/>
    </row>
    <row r="498" spans="3:34">
      <c r="C498" s="79"/>
      <c r="D498" s="79"/>
      <c r="E498" s="82"/>
      <c r="F498" s="79"/>
      <c r="G498" s="79"/>
      <c r="H498" s="79"/>
      <c r="I498" s="79"/>
      <c r="J498" s="79"/>
      <c r="K498" s="79"/>
      <c r="L498" s="79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9"/>
      <c r="AA498" s="79"/>
      <c r="AB498" s="79"/>
      <c r="AC498" s="79"/>
      <c r="AD498" s="79"/>
      <c r="AE498" s="79"/>
      <c r="AF498" s="79"/>
      <c r="AG498" s="79"/>
      <c r="AH498" s="79"/>
    </row>
    <row r="499" spans="3:34">
      <c r="C499" s="79"/>
      <c r="D499" s="79"/>
      <c r="E499" s="82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9"/>
      <c r="AA499" s="79"/>
      <c r="AB499" s="79"/>
      <c r="AC499" s="79"/>
      <c r="AD499" s="79"/>
      <c r="AE499" s="79"/>
      <c r="AF499" s="79"/>
      <c r="AG499" s="79"/>
      <c r="AH499" s="79"/>
    </row>
    <row r="500" spans="3:34">
      <c r="C500" s="79"/>
      <c r="D500" s="79"/>
      <c r="E500" s="82"/>
      <c r="F500" s="79"/>
      <c r="G500" s="79"/>
      <c r="H500" s="79"/>
      <c r="I500" s="79"/>
      <c r="J500" s="79"/>
      <c r="K500" s="79"/>
      <c r="L500" s="79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9"/>
      <c r="AA500" s="79"/>
      <c r="AB500" s="79"/>
      <c r="AC500" s="79"/>
      <c r="AD500" s="79"/>
      <c r="AE500" s="79"/>
      <c r="AF500" s="79"/>
      <c r="AG500" s="79"/>
      <c r="AH500" s="79"/>
    </row>
    <row r="501" spans="3:34">
      <c r="C501" s="79"/>
      <c r="D501" s="79"/>
      <c r="E501" s="82"/>
      <c r="F501" s="79"/>
      <c r="G501" s="79"/>
      <c r="H501" s="79"/>
      <c r="I501" s="79"/>
      <c r="J501" s="79"/>
      <c r="K501" s="79"/>
      <c r="L501" s="79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9"/>
      <c r="AA501" s="79"/>
      <c r="AB501" s="79"/>
      <c r="AC501" s="79"/>
      <c r="AD501" s="79"/>
      <c r="AE501" s="79"/>
      <c r="AF501" s="79"/>
      <c r="AG501" s="79"/>
      <c r="AH501" s="79"/>
    </row>
    <row r="502" spans="3:34">
      <c r="C502" s="79"/>
      <c r="D502" s="79"/>
      <c r="E502" s="82"/>
      <c r="F502" s="79"/>
      <c r="G502" s="79"/>
      <c r="H502" s="79"/>
      <c r="I502" s="79"/>
      <c r="J502" s="79"/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9"/>
      <c r="AA502" s="79"/>
      <c r="AB502" s="79"/>
      <c r="AC502" s="79"/>
      <c r="AD502" s="79"/>
      <c r="AE502" s="79"/>
      <c r="AF502" s="79"/>
      <c r="AG502" s="79"/>
      <c r="AH502" s="79"/>
    </row>
    <row r="503" spans="3:34">
      <c r="C503" s="79"/>
      <c r="D503" s="79"/>
      <c r="E503" s="82"/>
      <c r="F503" s="79"/>
      <c r="G503" s="79"/>
      <c r="H503" s="79"/>
      <c r="I503" s="79"/>
      <c r="J503" s="79"/>
      <c r="K503" s="79"/>
      <c r="L503" s="79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9"/>
      <c r="AA503" s="79"/>
      <c r="AB503" s="79"/>
      <c r="AC503" s="79"/>
      <c r="AD503" s="79"/>
      <c r="AE503" s="79"/>
      <c r="AF503" s="79"/>
      <c r="AG503" s="79"/>
      <c r="AH503" s="79"/>
    </row>
    <row r="504" spans="3:34">
      <c r="C504" s="79"/>
      <c r="D504" s="79"/>
      <c r="E504" s="82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  <c r="AA504" s="79"/>
      <c r="AB504" s="79"/>
      <c r="AC504" s="79"/>
      <c r="AD504" s="79"/>
      <c r="AE504" s="79"/>
      <c r="AF504" s="79"/>
      <c r="AG504" s="79"/>
      <c r="AH504" s="79"/>
    </row>
    <row r="505" spans="3:34">
      <c r="C505" s="79"/>
      <c r="D505" s="79"/>
      <c r="E505" s="82"/>
      <c r="F505" s="79"/>
      <c r="G505" s="79"/>
      <c r="H505" s="79"/>
      <c r="I505" s="79"/>
      <c r="J505" s="79"/>
      <c r="K505" s="79"/>
      <c r="L505" s="79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9"/>
      <c r="AA505" s="79"/>
      <c r="AB505" s="79"/>
      <c r="AC505" s="79"/>
      <c r="AD505" s="79"/>
      <c r="AE505" s="79"/>
      <c r="AF505" s="79"/>
      <c r="AG505" s="79"/>
      <c r="AH505" s="79"/>
    </row>
    <row r="506" spans="3:34">
      <c r="C506" s="79"/>
      <c r="D506" s="79"/>
      <c r="E506" s="82"/>
      <c r="F506" s="79"/>
      <c r="G506" s="79"/>
      <c r="H506" s="79"/>
      <c r="I506" s="79"/>
      <c r="J506" s="79"/>
      <c r="K506" s="79"/>
      <c r="L506" s="79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9"/>
      <c r="AA506" s="79"/>
      <c r="AB506" s="79"/>
      <c r="AC506" s="79"/>
      <c r="AD506" s="79"/>
      <c r="AE506" s="79"/>
      <c r="AF506" s="79"/>
      <c r="AG506" s="79"/>
      <c r="AH506" s="79"/>
    </row>
    <row r="507" spans="3:34">
      <c r="C507" s="79"/>
      <c r="D507" s="79"/>
      <c r="E507" s="82"/>
      <c r="F507" s="79"/>
      <c r="G507" s="79"/>
      <c r="H507" s="79"/>
      <c r="I507" s="79"/>
      <c r="J507" s="79"/>
      <c r="K507" s="79"/>
      <c r="L507" s="79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9"/>
      <c r="AA507" s="79"/>
      <c r="AB507" s="79"/>
      <c r="AC507" s="79"/>
      <c r="AD507" s="79"/>
      <c r="AE507" s="79"/>
      <c r="AF507" s="79"/>
      <c r="AG507" s="79"/>
      <c r="AH507" s="79"/>
    </row>
    <row r="508" spans="3:34">
      <c r="C508" s="79"/>
      <c r="D508" s="79"/>
      <c r="E508" s="82"/>
      <c r="F508" s="79"/>
      <c r="G508" s="79"/>
      <c r="H508" s="79"/>
      <c r="I508" s="79"/>
      <c r="J508" s="79"/>
      <c r="K508" s="79"/>
      <c r="L508" s="79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9"/>
      <c r="AA508" s="79"/>
      <c r="AB508" s="79"/>
      <c r="AC508" s="79"/>
      <c r="AD508" s="79"/>
      <c r="AE508" s="79"/>
      <c r="AF508" s="79"/>
      <c r="AG508" s="79"/>
      <c r="AH508" s="79"/>
    </row>
    <row r="509" spans="3:34">
      <c r="C509" s="79"/>
      <c r="D509" s="79"/>
      <c r="E509" s="82"/>
      <c r="F509" s="79"/>
      <c r="G509" s="79"/>
      <c r="H509" s="79"/>
      <c r="I509" s="79"/>
      <c r="J509" s="79"/>
      <c r="K509" s="79"/>
      <c r="L509" s="79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9"/>
      <c r="AA509" s="79"/>
      <c r="AB509" s="79"/>
      <c r="AC509" s="79"/>
      <c r="AD509" s="79"/>
      <c r="AE509" s="79"/>
      <c r="AF509" s="79"/>
      <c r="AG509" s="79"/>
      <c r="AH509" s="79"/>
    </row>
    <row r="510" spans="3:34">
      <c r="C510" s="79"/>
      <c r="D510" s="79"/>
      <c r="E510" s="82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79"/>
      <c r="AA510" s="79"/>
      <c r="AB510" s="79"/>
      <c r="AC510" s="79"/>
      <c r="AD510" s="79"/>
      <c r="AE510" s="79"/>
      <c r="AF510" s="79"/>
      <c r="AG510" s="79"/>
      <c r="AH510" s="79"/>
    </row>
    <row r="511" spans="3:34">
      <c r="C511" s="79"/>
      <c r="D511" s="79"/>
      <c r="E511" s="82"/>
      <c r="F511" s="79"/>
      <c r="G511" s="79"/>
      <c r="H511" s="79"/>
      <c r="I511" s="79"/>
      <c r="J511" s="79"/>
      <c r="K511" s="79"/>
      <c r="L511" s="79"/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79"/>
      <c r="AA511" s="79"/>
      <c r="AB511" s="79"/>
      <c r="AC511" s="79"/>
      <c r="AD511" s="79"/>
      <c r="AE511" s="79"/>
      <c r="AF511" s="79"/>
      <c r="AG511" s="79"/>
      <c r="AH511" s="79"/>
    </row>
    <row r="512" spans="3:34">
      <c r="C512" s="79"/>
      <c r="D512" s="79"/>
      <c r="E512" s="82"/>
      <c r="F512" s="79"/>
      <c r="G512" s="79"/>
      <c r="H512" s="79"/>
      <c r="I512" s="79"/>
      <c r="J512" s="79"/>
      <c r="K512" s="79"/>
      <c r="L512" s="79"/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79"/>
      <c r="AA512" s="79"/>
      <c r="AB512" s="79"/>
      <c r="AC512" s="79"/>
      <c r="AD512" s="79"/>
      <c r="AE512" s="79"/>
      <c r="AF512" s="79"/>
      <c r="AG512" s="79"/>
      <c r="AH512" s="79"/>
    </row>
    <row r="513" spans="3:34">
      <c r="C513" s="79"/>
      <c r="D513" s="79"/>
      <c r="E513" s="82"/>
      <c r="F513" s="79"/>
      <c r="G513" s="79"/>
      <c r="H513" s="79"/>
      <c r="I513" s="79"/>
      <c r="J513" s="79"/>
      <c r="K513" s="79"/>
      <c r="L513" s="79"/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79"/>
      <c r="AA513" s="79"/>
      <c r="AB513" s="79"/>
      <c r="AC513" s="79"/>
      <c r="AD513" s="79"/>
      <c r="AE513" s="79"/>
      <c r="AF513" s="79"/>
      <c r="AG513" s="79"/>
      <c r="AH513" s="79"/>
    </row>
    <row r="514" spans="3:34">
      <c r="C514" s="79"/>
      <c r="D514" s="79"/>
      <c r="E514" s="82"/>
      <c r="F514" s="79"/>
      <c r="G514" s="79"/>
      <c r="H514" s="79"/>
      <c r="I514" s="79"/>
      <c r="J514" s="79"/>
      <c r="K514" s="79"/>
      <c r="L514" s="79"/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79"/>
      <c r="AA514" s="79"/>
      <c r="AB514" s="79"/>
      <c r="AC514" s="79"/>
      <c r="AD514" s="79"/>
      <c r="AE514" s="79"/>
      <c r="AF514" s="79"/>
      <c r="AG514" s="79"/>
      <c r="AH514" s="79"/>
    </row>
    <row r="515" spans="3:34">
      <c r="C515" s="79"/>
      <c r="D515" s="79"/>
      <c r="E515" s="82"/>
      <c r="F515" s="79"/>
      <c r="G515" s="79"/>
      <c r="H515" s="79"/>
      <c r="I515" s="79"/>
      <c r="J515" s="79"/>
      <c r="K515" s="79"/>
      <c r="L515" s="79"/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79"/>
      <c r="AA515" s="79"/>
      <c r="AB515" s="79"/>
      <c r="AC515" s="79"/>
      <c r="AD515" s="79"/>
      <c r="AE515" s="79"/>
      <c r="AF515" s="79"/>
      <c r="AG515" s="79"/>
      <c r="AH515" s="79"/>
    </row>
    <row r="516" spans="3:34">
      <c r="C516" s="79"/>
      <c r="D516" s="79"/>
      <c r="E516" s="82"/>
      <c r="F516" s="79"/>
      <c r="G516" s="79"/>
      <c r="H516" s="79"/>
      <c r="I516" s="79"/>
      <c r="J516" s="79"/>
      <c r="K516" s="79"/>
      <c r="L516" s="79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9"/>
      <c r="AA516" s="79"/>
      <c r="AB516" s="79"/>
      <c r="AC516" s="79"/>
      <c r="AD516" s="79"/>
      <c r="AE516" s="79"/>
      <c r="AF516" s="79"/>
      <c r="AG516" s="79"/>
      <c r="AH516" s="79"/>
    </row>
    <row r="517" spans="3:34">
      <c r="C517" s="79"/>
      <c r="D517" s="79"/>
      <c r="E517" s="82"/>
      <c r="F517" s="79"/>
      <c r="G517" s="79"/>
      <c r="H517" s="79"/>
      <c r="I517" s="79"/>
      <c r="J517" s="79"/>
      <c r="K517" s="79"/>
      <c r="L517" s="79"/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79"/>
      <c r="AA517" s="79"/>
      <c r="AB517" s="79"/>
      <c r="AC517" s="79"/>
      <c r="AD517" s="79"/>
      <c r="AE517" s="79"/>
      <c r="AF517" s="79"/>
      <c r="AG517" s="79"/>
      <c r="AH517" s="79"/>
    </row>
    <row r="518" spans="3:34">
      <c r="C518" s="79"/>
      <c r="D518" s="79"/>
      <c r="E518" s="82"/>
      <c r="F518" s="79"/>
      <c r="G518" s="79"/>
      <c r="H518" s="79"/>
      <c r="I518" s="79"/>
      <c r="J518" s="79"/>
      <c r="K518" s="79"/>
      <c r="L518" s="79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9"/>
      <c r="AA518" s="79"/>
      <c r="AB518" s="79"/>
      <c r="AC518" s="79"/>
      <c r="AD518" s="79"/>
      <c r="AE518" s="79"/>
      <c r="AF518" s="79"/>
      <c r="AG518" s="79"/>
      <c r="AH518" s="79"/>
    </row>
    <row r="519" spans="3:34">
      <c r="C519" s="79"/>
      <c r="D519" s="79"/>
      <c r="E519" s="82"/>
      <c r="F519" s="79"/>
      <c r="G519" s="79"/>
      <c r="H519" s="79"/>
      <c r="I519" s="79"/>
      <c r="J519" s="79"/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79"/>
      <c r="AA519" s="79"/>
      <c r="AB519" s="79"/>
      <c r="AC519" s="79"/>
      <c r="AD519" s="79"/>
      <c r="AE519" s="79"/>
      <c r="AF519" s="79"/>
      <c r="AG519" s="79"/>
      <c r="AH519" s="79"/>
    </row>
    <row r="520" spans="3:34">
      <c r="C520" s="79"/>
      <c r="D520" s="79"/>
      <c r="E520" s="82"/>
      <c r="F520" s="79"/>
      <c r="G520" s="79"/>
      <c r="H520" s="79"/>
      <c r="I520" s="79"/>
      <c r="J520" s="79"/>
      <c r="K520" s="79"/>
      <c r="L520" s="79"/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79"/>
      <c r="AA520" s="79"/>
      <c r="AB520" s="79"/>
      <c r="AC520" s="79"/>
      <c r="AD520" s="79"/>
      <c r="AE520" s="79"/>
      <c r="AF520" s="79"/>
      <c r="AG520" s="79"/>
      <c r="AH520" s="79"/>
    </row>
    <row r="521" spans="3:34">
      <c r="C521" s="79"/>
      <c r="D521" s="79"/>
      <c r="E521" s="82"/>
      <c r="F521" s="79"/>
      <c r="G521" s="79"/>
      <c r="H521" s="79"/>
      <c r="I521" s="79"/>
      <c r="J521" s="79"/>
      <c r="K521" s="79"/>
      <c r="L521" s="79"/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79"/>
      <c r="AA521" s="79"/>
      <c r="AB521" s="79"/>
      <c r="AC521" s="79"/>
      <c r="AD521" s="79"/>
      <c r="AE521" s="79"/>
      <c r="AF521" s="79"/>
      <c r="AG521" s="79"/>
      <c r="AH521" s="79"/>
    </row>
    <row r="522" spans="3:34">
      <c r="C522" s="79"/>
      <c r="D522" s="79"/>
      <c r="E522" s="82"/>
      <c r="F522" s="79"/>
      <c r="G522" s="79"/>
      <c r="H522" s="79"/>
      <c r="I522" s="79"/>
      <c r="J522" s="79"/>
      <c r="K522" s="79"/>
      <c r="L522" s="79"/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79"/>
      <c r="AA522" s="79"/>
      <c r="AB522" s="79"/>
      <c r="AC522" s="79"/>
      <c r="AD522" s="79"/>
      <c r="AE522" s="79"/>
      <c r="AF522" s="79"/>
      <c r="AG522" s="79"/>
      <c r="AH522" s="79"/>
    </row>
    <row r="523" spans="3:34">
      <c r="C523" s="79"/>
      <c r="D523" s="79"/>
      <c r="E523" s="82"/>
      <c r="F523" s="79"/>
      <c r="G523" s="79"/>
      <c r="H523" s="79"/>
      <c r="I523" s="79"/>
      <c r="J523" s="79"/>
      <c r="K523" s="79"/>
      <c r="L523" s="79"/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79"/>
      <c r="AA523" s="79"/>
      <c r="AB523" s="79"/>
      <c r="AC523" s="79"/>
      <c r="AD523" s="79"/>
      <c r="AE523" s="79"/>
      <c r="AF523" s="79"/>
      <c r="AG523" s="79"/>
      <c r="AH523" s="79"/>
    </row>
    <row r="524" spans="3:34">
      <c r="C524" s="79"/>
      <c r="D524" s="79"/>
      <c r="E524" s="82"/>
      <c r="F524" s="79"/>
      <c r="G524" s="79"/>
      <c r="H524" s="79"/>
      <c r="I524" s="79"/>
      <c r="J524" s="79"/>
      <c r="K524" s="79"/>
      <c r="L524" s="79"/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79"/>
      <c r="AA524" s="79"/>
      <c r="AB524" s="79"/>
      <c r="AC524" s="79"/>
      <c r="AD524" s="79"/>
      <c r="AE524" s="79"/>
      <c r="AF524" s="79"/>
      <c r="AG524" s="79"/>
      <c r="AH524" s="79"/>
    </row>
    <row r="525" spans="3:34">
      <c r="C525" s="79"/>
      <c r="D525" s="79"/>
      <c r="E525" s="82"/>
      <c r="F525" s="79"/>
      <c r="G525" s="79"/>
      <c r="H525" s="79"/>
      <c r="I525" s="79"/>
      <c r="J525" s="79"/>
      <c r="K525" s="79"/>
      <c r="L525" s="79"/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79"/>
      <c r="AA525" s="79"/>
      <c r="AB525" s="79"/>
      <c r="AC525" s="79"/>
      <c r="AD525" s="79"/>
      <c r="AE525" s="79"/>
      <c r="AF525" s="79"/>
      <c r="AG525" s="79"/>
      <c r="AH525" s="79"/>
    </row>
    <row r="526" spans="3:34">
      <c r="C526" s="79"/>
      <c r="D526" s="79"/>
      <c r="E526" s="82"/>
      <c r="F526" s="79"/>
      <c r="G526" s="79"/>
      <c r="H526" s="79"/>
      <c r="I526" s="79"/>
      <c r="J526" s="79"/>
      <c r="K526" s="79"/>
      <c r="L526" s="79"/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79"/>
      <c r="AA526" s="79"/>
      <c r="AB526" s="79"/>
      <c r="AC526" s="79"/>
      <c r="AD526" s="79"/>
      <c r="AE526" s="79"/>
      <c r="AF526" s="79"/>
      <c r="AG526" s="79"/>
      <c r="AH526" s="79"/>
    </row>
    <row r="527" spans="3:34">
      <c r="C527" s="79"/>
      <c r="D527" s="79"/>
      <c r="E527" s="82"/>
      <c r="F527" s="79"/>
      <c r="G527" s="79"/>
      <c r="H527" s="79"/>
      <c r="I527" s="79"/>
      <c r="J527" s="79"/>
      <c r="K527" s="79"/>
      <c r="L527" s="79"/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9"/>
      <c r="AA527" s="79"/>
      <c r="AB527" s="79"/>
      <c r="AC527" s="79"/>
      <c r="AD527" s="79"/>
      <c r="AE527" s="79"/>
      <c r="AF527" s="79"/>
      <c r="AG527" s="79"/>
      <c r="AH527" s="79"/>
    </row>
    <row r="528" spans="3:34">
      <c r="C528" s="79"/>
      <c r="D528" s="79"/>
      <c r="E528" s="82"/>
      <c r="F528" s="79"/>
      <c r="G528" s="79"/>
      <c r="H528" s="79"/>
      <c r="I528" s="79"/>
      <c r="J528" s="79"/>
      <c r="K528" s="79"/>
      <c r="L528" s="79"/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79"/>
      <c r="AA528" s="79"/>
      <c r="AB528" s="79"/>
      <c r="AC528" s="79"/>
      <c r="AD528" s="79"/>
      <c r="AE528" s="79"/>
      <c r="AF528" s="79"/>
      <c r="AG528" s="79"/>
      <c r="AH528" s="79"/>
    </row>
    <row r="529" spans="3:34">
      <c r="C529" s="79"/>
      <c r="D529" s="79"/>
      <c r="E529" s="82"/>
      <c r="F529" s="79"/>
      <c r="G529" s="79"/>
      <c r="H529" s="79"/>
      <c r="I529" s="79"/>
      <c r="J529" s="79"/>
      <c r="K529" s="79"/>
      <c r="L529" s="79"/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79"/>
      <c r="AA529" s="79"/>
      <c r="AB529" s="79"/>
      <c r="AC529" s="79"/>
      <c r="AD529" s="79"/>
      <c r="AE529" s="79"/>
      <c r="AF529" s="79"/>
      <c r="AG529" s="79"/>
      <c r="AH529" s="79"/>
    </row>
    <row r="530" spans="3:34">
      <c r="C530" s="79"/>
      <c r="D530" s="79"/>
      <c r="E530" s="82"/>
      <c r="F530" s="79"/>
      <c r="G530" s="79"/>
      <c r="H530" s="79"/>
      <c r="I530" s="79"/>
      <c r="J530" s="79"/>
      <c r="K530" s="79"/>
      <c r="L530" s="79"/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79"/>
      <c r="AA530" s="79"/>
      <c r="AB530" s="79"/>
      <c r="AC530" s="79"/>
      <c r="AD530" s="79"/>
      <c r="AE530" s="79"/>
      <c r="AF530" s="79"/>
      <c r="AG530" s="79"/>
      <c r="AH530" s="79"/>
    </row>
    <row r="531" spans="3:34">
      <c r="C531" s="79"/>
      <c r="D531" s="79"/>
      <c r="E531" s="82"/>
      <c r="F531" s="79"/>
      <c r="G531" s="79"/>
      <c r="H531" s="79"/>
      <c r="I531" s="79"/>
      <c r="J531" s="79"/>
      <c r="K531" s="79"/>
      <c r="L531" s="79"/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79"/>
      <c r="AA531" s="79"/>
      <c r="AB531" s="79"/>
      <c r="AC531" s="79"/>
      <c r="AD531" s="79"/>
      <c r="AE531" s="79"/>
      <c r="AF531" s="79"/>
      <c r="AG531" s="79"/>
      <c r="AH531" s="79"/>
    </row>
    <row r="532" spans="3:34">
      <c r="C532" s="79"/>
      <c r="D532" s="79"/>
      <c r="E532" s="82"/>
      <c r="F532" s="79"/>
      <c r="G532" s="79"/>
      <c r="H532" s="79"/>
      <c r="I532" s="79"/>
      <c r="J532" s="79"/>
      <c r="K532" s="79"/>
      <c r="L532" s="79"/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79"/>
      <c r="AA532" s="79"/>
      <c r="AB532" s="79"/>
      <c r="AC532" s="79"/>
      <c r="AD532" s="79"/>
      <c r="AE532" s="79"/>
      <c r="AF532" s="79"/>
      <c r="AG532" s="79"/>
      <c r="AH532" s="79"/>
    </row>
    <row r="533" spans="3:34">
      <c r="C533" s="79"/>
      <c r="D533" s="79"/>
      <c r="E533" s="82"/>
      <c r="F533" s="79"/>
      <c r="G533" s="79"/>
      <c r="H533" s="79"/>
      <c r="I533" s="79"/>
      <c r="J533" s="79"/>
      <c r="K533" s="79"/>
      <c r="L533" s="79"/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79"/>
      <c r="AA533" s="79"/>
      <c r="AB533" s="79"/>
      <c r="AC533" s="79"/>
      <c r="AD533" s="79"/>
      <c r="AE533" s="79"/>
      <c r="AF533" s="79"/>
      <c r="AG533" s="79"/>
      <c r="AH533" s="79"/>
    </row>
    <row r="534" spans="3:34">
      <c r="C534" s="79"/>
      <c r="D534" s="79"/>
      <c r="E534" s="82"/>
      <c r="F534" s="79"/>
      <c r="G534" s="79"/>
      <c r="H534" s="79"/>
      <c r="I534" s="79"/>
      <c r="J534" s="79"/>
      <c r="K534" s="79"/>
      <c r="L534" s="79"/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79"/>
      <c r="AA534" s="79"/>
      <c r="AB534" s="79"/>
      <c r="AC534" s="79"/>
      <c r="AD534" s="79"/>
      <c r="AE534" s="79"/>
      <c r="AF534" s="79"/>
      <c r="AG534" s="79"/>
      <c r="AH534" s="79"/>
    </row>
    <row r="535" spans="3:34">
      <c r="C535" s="79"/>
      <c r="D535" s="79"/>
      <c r="E535" s="82"/>
      <c r="F535" s="79"/>
      <c r="G535" s="79"/>
      <c r="H535" s="79"/>
      <c r="I535" s="79"/>
      <c r="J535" s="79"/>
      <c r="K535" s="79"/>
      <c r="L535" s="79"/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79"/>
      <c r="AA535" s="79"/>
      <c r="AB535" s="79"/>
      <c r="AC535" s="79"/>
      <c r="AD535" s="79"/>
      <c r="AE535" s="79"/>
      <c r="AF535" s="79"/>
      <c r="AG535" s="79"/>
      <c r="AH535" s="79"/>
    </row>
    <row r="536" spans="3:34">
      <c r="C536" s="79"/>
      <c r="D536" s="79"/>
      <c r="E536" s="82"/>
      <c r="F536" s="79"/>
      <c r="G536" s="79"/>
      <c r="H536" s="79"/>
      <c r="I536" s="79"/>
      <c r="J536" s="79"/>
      <c r="K536" s="79"/>
      <c r="L536" s="79"/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79"/>
      <c r="AA536" s="79"/>
      <c r="AB536" s="79"/>
      <c r="AC536" s="79"/>
      <c r="AD536" s="79"/>
      <c r="AE536" s="79"/>
      <c r="AF536" s="79"/>
      <c r="AG536" s="79"/>
      <c r="AH536" s="79"/>
    </row>
    <row r="537" spans="3:34">
      <c r="C537" s="79"/>
      <c r="D537" s="79"/>
      <c r="E537" s="82"/>
      <c r="F537" s="79"/>
      <c r="G537" s="79"/>
      <c r="H537" s="79"/>
      <c r="I537" s="79"/>
      <c r="J537" s="79"/>
      <c r="K537" s="79"/>
      <c r="L537" s="79"/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79"/>
      <c r="AA537" s="79"/>
      <c r="AB537" s="79"/>
      <c r="AC537" s="79"/>
      <c r="AD537" s="79"/>
      <c r="AE537" s="79"/>
      <c r="AF537" s="79"/>
      <c r="AG537" s="79"/>
      <c r="AH537" s="79"/>
    </row>
    <row r="538" spans="3:34">
      <c r="C538" s="79"/>
      <c r="D538" s="79"/>
      <c r="E538" s="82"/>
      <c r="F538" s="79"/>
      <c r="G538" s="79"/>
      <c r="H538" s="79"/>
      <c r="I538" s="79"/>
      <c r="J538" s="79"/>
      <c r="K538" s="79"/>
      <c r="L538" s="79"/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79"/>
      <c r="AA538" s="79"/>
      <c r="AB538" s="79"/>
      <c r="AC538" s="79"/>
      <c r="AD538" s="79"/>
      <c r="AE538" s="79"/>
      <c r="AF538" s="79"/>
      <c r="AG538" s="79"/>
      <c r="AH538" s="79"/>
    </row>
    <row r="539" spans="3:34">
      <c r="C539" s="79"/>
      <c r="D539" s="79"/>
      <c r="E539" s="82"/>
      <c r="F539" s="79"/>
      <c r="G539" s="79"/>
      <c r="H539" s="79"/>
      <c r="I539" s="79"/>
      <c r="J539" s="79"/>
      <c r="K539" s="79"/>
      <c r="L539" s="79"/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79"/>
      <c r="AA539" s="79"/>
      <c r="AB539" s="79"/>
      <c r="AC539" s="79"/>
      <c r="AD539" s="79"/>
      <c r="AE539" s="79"/>
      <c r="AF539" s="79"/>
      <c r="AG539" s="79"/>
      <c r="AH539" s="79"/>
    </row>
    <row r="540" spans="3:34">
      <c r="C540" s="79"/>
      <c r="D540" s="79"/>
      <c r="E540" s="82"/>
      <c r="F540" s="79"/>
      <c r="G540" s="79"/>
      <c r="H540" s="79"/>
      <c r="I540" s="79"/>
      <c r="J540" s="79"/>
      <c r="K540" s="79"/>
      <c r="L540" s="79"/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79"/>
      <c r="AA540" s="79"/>
      <c r="AB540" s="79"/>
      <c r="AC540" s="79"/>
      <c r="AD540" s="79"/>
      <c r="AE540" s="79"/>
      <c r="AF540" s="79"/>
      <c r="AG540" s="79"/>
      <c r="AH540" s="79"/>
    </row>
    <row r="541" spans="3:34">
      <c r="C541" s="79"/>
      <c r="D541" s="79"/>
      <c r="E541" s="82"/>
      <c r="F541" s="79"/>
      <c r="G541" s="79"/>
      <c r="H541" s="79"/>
      <c r="I541" s="79"/>
      <c r="J541" s="79"/>
      <c r="K541" s="79"/>
      <c r="L541" s="79"/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79"/>
      <c r="AA541" s="79"/>
      <c r="AB541" s="79"/>
      <c r="AC541" s="79"/>
      <c r="AD541" s="79"/>
      <c r="AE541" s="79"/>
      <c r="AF541" s="79"/>
      <c r="AG541" s="79"/>
      <c r="AH541" s="79"/>
    </row>
    <row r="542" spans="3:34">
      <c r="C542" s="79"/>
      <c r="D542" s="79"/>
      <c r="E542" s="82"/>
      <c r="F542" s="79"/>
      <c r="G542" s="79"/>
      <c r="H542" s="79"/>
      <c r="I542" s="79"/>
      <c r="J542" s="79"/>
      <c r="K542" s="79"/>
      <c r="L542" s="79"/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79"/>
      <c r="AA542" s="79"/>
      <c r="AB542" s="79"/>
      <c r="AC542" s="79"/>
      <c r="AD542" s="79"/>
      <c r="AE542" s="79"/>
      <c r="AF542" s="79"/>
      <c r="AG542" s="79"/>
      <c r="AH542" s="79"/>
    </row>
    <row r="543" spans="3:34">
      <c r="C543" s="79"/>
      <c r="D543" s="79"/>
      <c r="E543" s="82"/>
      <c r="F543" s="79"/>
      <c r="G543" s="79"/>
      <c r="H543" s="79"/>
      <c r="I543" s="79"/>
      <c r="J543" s="79"/>
      <c r="K543" s="79"/>
      <c r="L543" s="79"/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79"/>
      <c r="AA543" s="79"/>
      <c r="AB543" s="79"/>
      <c r="AC543" s="79"/>
      <c r="AD543" s="79"/>
      <c r="AE543" s="79"/>
      <c r="AF543" s="79"/>
      <c r="AG543" s="79"/>
      <c r="AH543" s="79"/>
    </row>
    <row r="544" spans="3:34">
      <c r="C544" s="79"/>
      <c r="D544" s="79"/>
      <c r="E544" s="82"/>
      <c r="F544" s="79"/>
      <c r="G544" s="79"/>
      <c r="H544" s="79"/>
      <c r="I544" s="79"/>
      <c r="J544" s="79"/>
      <c r="K544" s="79"/>
      <c r="L544" s="79"/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79"/>
      <c r="AA544" s="79"/>
      <c r="AB544" s="79"/>
      <c r="AC544" s="79"/>
      <c r="AD544" s="79"/>
      <c r="AE544" s="79"/>
      <c r="AF544" s="79"/>
      <c r="AG544" s="79"/>
      <c r="AH544" s="79"/>
    </row>
    <row r="545" spans="3:34">
      <c r="C545" s="79"/>
      <c r="D545" s="79"/>
      <c r="E545" s="82"/>
      <c r="F545" s="79"/>
      <c r="G545" s="79"/>
      <c r="H545" s="79"/>
      <c r="I545" s="79"/>
      <c r="J545" s="79"/>
      <c r="K545" s="79"/>
      <c r="L545" s="79"/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79"/>
      <c r="AA545" s="79"/>
      <c r="AB545" s="79"/>
      <c r="AC545" s="79"/>
      <c r="AD545" s="79"/>
      <c r="AE545" s="79"/>
      <c r="AF545" s="79"/>
      <c r="AG545" s="79"/>
      <c r="AH545" s="79"/>
    </row>
    <row r="546" spans="3:34">
      <c r="C546" s="79"/>
      <c r="D546" s="79"/>
      <c r="E546" s="82"/>
      <c r="F546" s="79"/>
      <c r="G546" s="79"/>
      <c r="H546" s="79"/>
      <c r="I546" s="79"/>
      <c r="J546" s="79"/>
      <c r="K546" s="79"/>
      <c r="L546" s="79"/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79"/>
      <c r="AA546" s="79"/>
      <c r="AB546" s="79"/>
      <c r="AC546" s="79"/>
      <c r="AD546" s="79"/>
      <c r="AE546" s="79"/>
      <c r="AF546" s="79"/>
      <c r="AG546" s="79"/>
      <c r="AH546" s="79"/>
    </row>
    <row r="547" spans="3:34">
      <c r="C547" s="79"/>
      <c r="D547" s="79"/>
      <c r="E547" s="82"/>
      <c r="F547" s="79"/>
      <c r="G547" s="79"/>
      <c r="H547" s="79"/>
      <c r="I547" s="79"/>
      <c r="J547" s="79"/>
      <c r="K547" s="79"/>
      <c r="L547" s="79"/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79"/>
      <c r="AA547" s="79"/>
      <c r="AB547" s="79"/>
      <c r="AC547" s="79"/>
      <c r="AD547" s="79"/>
      <c r="AE547" s="79"/>
      <c r="AF547" s="79"/>
      <c r="AG547" s="79"/>
      <c r="AH547" s="79"/>
    </row>
    <row r="548" spans="3:34">
      <c r="C548" s="79"/>
      <c r="D548" s="79"/>
      <c r="E548" s="82"/>
      <c r="F548" s="79"/>
      <c r="G548" s="79"/>
      <c r="H548" s="79"/>
      <c r="I548" s="79"/>
      <c r="J548" s="79"/>
      <c r="K548" s="79"/>
      <c r="L548" s="79"/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79"/>
      <c r="AA548" s="79"/>
      <c r="AB548" s="79"/>
      <c r="AC548" s="79"/>
      <c r="AD548" s="79"/>
      <c r="AE548" s="79"/>
      <c r="AF548" s="79"/>
      <c r="AG548" s="79"/>
      <c r="AH548" s="79"/>
    </row>
    <row r="549" spans="3:34">
      <c r="C549" s="79"/>
      <c r="D549" s="79"/>
      <c r="E549" s="82"/>
      <c r="F549" s="79"/>
      <c r="G549" s="79"/>
      <c r="H549" s="79"/>
      <c r="I549" s="79"/>
      <c r="J549" s="79"/>
      <c r="K549" s="79"/>
      <c r="L549" s="79"/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79"/>
      <c r="AA549" s="79"/>
      <c r="AB549" s="79"/>
      <c r="AC549" s="79"/>
      <c r="AD549" s="79"/>
      <c r="AE549" s="79"/>
      <c r="AF549" s="79"/>
      <c r="AG549" s="79"/>
      <c r="AH549" s="79"/>
    </row>
    <row r="550" spans="3:34">
      <c r="C550" s="79"/>
      <c r="D550" s="79"/>
      <c r="E550" s="82"/>
      <c r="F550" s="79"/>
      <c r="G550" s="79"/>
      <c r="H550" s="79"/>
      <c r="I550" s="79"/>
      <c r="J550" s="79"/>
      <c r="K550" s="79"/>
      <c r="L550" s="79"/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79"/>
      <c r="AA550" s="79"/>
      <c r="AB550" s="79"/>
      <c r="AC550" s="79"/>
      <c r="AD550" s="79"/>
      <c r="AE550" s="79"/>
      <c r="AF550" s="79"/>
      <c r="AG550" s="79"/>
      <c r="AH550" s="79"/>
    </row>
    <row r="551" spans="3:34">
      <c r="C551" s="79"/>
      <c r="D551" s="79"/>
      <c r="E551" s="82"/>
      <c r="F551" s="79"/>
      <c r="G551" s="79"/>
      <c r="H551" s="79"/>
      <c r="I551" s="79"/>
      <c r="J551" s="79"/>
      <c r="K551" s="79"/>
      <c r="L551" s="79"/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79"/>
      <c r="AA551" s="79"/>
      <c r="AB551" s="79"/>
      <c r="AC551" s="79"/>
      <c r="AD551" s="79"/>
      <c r="AE551" s="79"/>
      <c r="AF551" s="79"/>
      <c r="AG551" s="79"/>
      <c r="AH551" s="79"/>
    </row>
    <row r="552" spans="3:34">
      <c r="C552" s="79"/>
      <c r="D552" s="79"/>
      <c r="E552" s="82"/>
      <c r="F552" s="79"/>
      <c r="G552" s="79"/>
      <c r="H552" s="79"/>
      <c r="I552" s="79"/>
      <c r="J552" s="79"/>
      <c r="K552" s="79"/>
      <c r="L552" s="79"/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79"/>
      <c r="AA552" s="79"/>
      <c r="AB552" s="79"/>
      <c r="AC552" s="79"/>
      <c r="AD552" s="79"/>
      <c r="AE552" s="79"/>
      <c r="AF552" s="79"/>
      <c r="AG552" s="79"/>
      <c r="AH552" s="79"/>
    </row>
    <row r="553" spans="3:34">
      <c r="C553" s="79"/>
      <c r="D553" s="79"/>
      <c r="E553" s="82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79"/>
      <c r="AA553" s="79"/>
      <c r="AB553" s="79"/>
      <c r="AC553" s="79"/>
      <c r="AD553" s="79"/>
      <c r="AE553" s="79"/>
      <c r="AF553" s="79"/>
      <c r="AG553" s="79"/>
      <c r="AH553" s="79"/>
    </row>
    <row r="554" spans="3:34">
      <c r="C554" s="79"/>
      <c r="D554" s="79"/>
      <c r="E554" s="82"/>
      <c r="F554" s="79"/>
      <c r="G554" s="79"/>
      <c r="H554" s="79"/>
      <c r="I554" s="79"/>
      <c r="J554" s="79"/>
      <c r="K554" s="79"/>
      <c r="L554" s="79"/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79"/>
      <c r="AA554" s="79"/>
      <c r="AB554" s="79"/>
      <c r="AC554" s="79"/>
      <c r="AD554" s="79"/>
      <c r="AE554" s="79"/>
      <c r="AF554" s="79"/>
      <c r="AG554" s="79"/>
      <c r="AH554" s="79"/>
    </row>
  </sheetData>
  <sheetProtection password="F299" sheet="1" objects="1" scenarios="1"/>
  <mergeCells count="20">
    <mergeCell ref="C34:I34"/>
    <mergeCell ref="C1:I2"/>
    <mergeCell ref="F4:G4"/>
    <mergeCell ref="H4:J4"/>
    <mergeCell ref="H5:J5"/>
    <mergeCell ref="C7:C8"/>
    <mergeCell ref="D7:I7"/>
    <mergeCell ref="C29:I29"/>
    <mergeCell ref="C30:I30"/>
    <mergeCell ref="C31:I31"/>
    <mergeCell ref="C32:I32"/>
    <mergeCell ref="C33:I33"/>
    <mergeCell ref="C42:I42"/>
    <mergeCell ref="C43:I43"/>
    <mergeCell ref="C35:I35"/>
    <mergeCell ref="C36:I36"/>
    <mergeCell ref="C37:I37"/>
    <mergeCell ref="C39:I39"/>
    <mergeCell ref="C40:I40"/>
    <mergeCell ref="C41:I41"/>
  </mergeCells>
  <hyperlinks>
    <hyperlink ref="H4" location="'Contents and Notes'!B1" display="Return to Contents &amp; Notes"/>
    <hyperlink ref="H4:J4" location="'Contents and Notes'!A1" display="Return to Contents and Notes"/>
    <hyperlink ref="H5:J5" location="'Charts 3'!A1" display="View Graphs for Table 3"/>
    <hyperlink ref="C36" r:id="rId1" display="Further information on data quality and accuracy can be found on the New Cancer Waiting Times Data Management web pages."/>
    <hyperlink ref="C37" r:id="rId2" display="Further information on New Cancer Waiting Times Data &amp; Definitions can be found on the New Cancer Waiting Times Guidance &amp; Documents to download web pages."/>
  </hyperlinks>
  <pageMargins left="0.75" right="0.75" top="1" bottom="1" header="0.5" footer="0.5"/>
  <pageSetup paperSize="9" fitToHeight="2" orientation="landscape" r:id="rId3"/>
  <headerFooter alignWithMargins="0"/>
  <rowBreaks count="1" manualBreakCount="1">
    <brk id="28" min="2" max="9" man="1"/>
  </rowBreaks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4"/>
  <dimension ref="A1:AO503"/>
  <sheetViews>
    <sheetView showGridLines="0" zoomScaleNormal="100" workbookViewId="0">
      <selection sqref="A1:N1"/>
    </sheetView>
  </sheetViews>
  <sheetFormatPr defaultRowHeight="12.75"/>
  <cols>
    <col min="1" max="17" width="9.140625" style="8"/>
    <col min="18" max="24" width="9.140625" style="3"/>
    <col min="25" max="31" width="9.140625" style="7"/>
    <col min="32" max="41" width="9.140625" style="3"/>
    <col min="42" max="16384" width="9.140625" style="8"/>
  </cols>
  <sheetData>
    <row r="1" spans="1:33" s="3" customFormat="1" ht="26.25" customHeight="1">
      <c r="A1" s="166" t="s">
        <v>79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2"/>
      <c r="P1" s="2"/>
      <c r="Q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s="3" customFormat="1">
      <c r="A2" s="74"/>
      <c r="B2" s="74"/>
      <c r="C2" s="74"/>
      <c r="D2" s="74"/>
      <c r="E2" s="74"/>
      <c r="F2" s="74"/>
      <c r="G2" s="74"/>
      <c r="H2" s="2"/>
      <c r="I2" s="2"/>
      <c r="J2" s="2"/>
      <c r="K2" s="2"/>
      <c r="L2" s="2"/>
      <c r="M2" s="167" t="s">
        <v>2443</v>
      </c>
      <c r="N2" s="167"/>
      <c r="O2" s="167"/>
      <c r="P2" s="8"/>
      <c r="Q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s="3" customFormat="1">
      <c r="A3" s="74"/>
      <c r="B3" s="74"/>
      <c r="C3" s="74"/>
      <c r="D3" s="74"/>
      <c r="E3" s="74"/>
      <c r="F3" s="74"/>
      <c r="G3" s="74"/>
      <c r="H3" s="2"/>
      <c r="I3" s="2"/>
      <c r="J3" s="2"/>
      <c r="K3" s="2"/>
      <c r="L3" s="2"/>
      <c r="M3" s="168" t="s">
        <v>80</v>
      </c>
      <c r="N3" s="169"/>
      <c r="O3" s="75"/>
      <c r="P3" s="8"/>
      <c r="Q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s="3" customForma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8"/>
      <c r="N4" s="76"/>
      <c r="O4" s="76"/>
      <c r="P4" s="8"/>
      <c r="Q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s="3" customForma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W5" s="2"/>
      <c r="X5" s="2"/>
      <c r="Y5" s="77" t="str">
        <f>"Distribution of waits from receipt of an urgent referral with a suspicion of cancer to first cancer treatment
 by Cancer Type for "&amp;Y6</f>
        <v>Distribution of waits from receipt of an urgent referral with a suspicion of cancer to first cancer treatment
 by Cancer Type for 01 October 2016 - 31 December 2016</v>
      </c>
      <c r="Z5" s="5"/>
      <c r="AA5" s="5"/>
      <c r="AB5" s="5"/>
      <c r="AC5" s="5"/>
      <c r="AD5" s="5"/>
      <c r="AE5" s="5"/>
      <c r="AF5" s="2"/>
      <c r="AG5" s="2"/>
    </row>
    <row r="6" spans="1:33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W6" s="2"/>
      <c r="X6" s="2"/>
      <c r="Y6" s="5" t="str">
        <f>'Table 3'!D4</f>
        <v>01 October 2016 - 31 December 2016</v>
      </c>
      <c r="Z6" s="5"/>
      <c r="AA6" s="5"/>
      <c r="AB6" s="5"/>
      <c r="AC6" s="5"/>
      <c r="AD6" s="5"/>
      <c r="AE6" s="5"/>
      <c r="AF6" s="2"/>
      <c r="AG6" s="2"/>
    </row>
    <row r="7" spans="1:33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W7" s="2"/>
      <c r="X7" s="2"/>
      <c r="Y7" s="5"/>
      <c r="Z7" s="5" t="s">
        <v>45</v>
      </c>
      <c r="AA7" s="5" t="s">
        <v>46</v>
      </c>
      <c r="AB7" s="5" t="s">
        <v>47</v>
      </c>
      <c r="AC7" s="5" t="s">
        <v>48</v>
      </c>
      <c r="AD7" s="5" t="s">
        <v>49</v>
      </c>
      <c r="AE7" s="5"/>
      <c r="AF7" s="2"/>
      <c r="AG7" s="2"/>
    </row>
    <row r="8" spans="1:33" s="3" customFormat="1">
      <c r="A8" s="2"/>
      <c r="B8" s="2"/>
      <c r="C8" s="2"/>
      <c r="D8" s="2"/>
      <c r="E8" s="2"/>
      <c r="F8" s="2"/>
      <c r="G8" s="2"/>
      <c r="H8" s="8"/>
      <c r="I8" s="2"/>
      <c r="J8" s="2"/>
      <c r="K8" s="2"/>
      <c r="L8" s="2"/>
      <c r="M8" s="2"/>
      <c r="N8" s="2"/>
      <c r="O8" s="2"/>
      <c r="P8" s="2"/>
      <c r="Q8" s="2"/>
      <c r="W8" s="2"/>
      <c r="X8" s="2"/>
      <c r="Y8" s="5" t="str">
        <f>Lookup!U3</f>
        <v>All Cancer Types*</v>
      </c>
      <c r="Z8" s="6">
        <f>'Table 3'!E10</f>
        <v>0.20528580208973571</v>
      </c>
      <c r="AA8" s="6">
        <f>'Table 3'!F10</f>
        <v>0.31468961278426549</v>
      </c>
      <c r="AB8" s="6">
        <f>'Table 3'!G10</f>
        <v>0.35464044253226795</v>
      </c>
      <c r="AC8" s="6">
        <f>'Table 3'!H10</f>
        <v>7.4984634296250768E-2</v>
      </c>
      <c r="AD8" s="6">
        <f>'Table 3'!I10</f>
        <v>5.0399508297480022E-2</v>
      </c>
      <c r="AE8" s="5"/>
      <c r="AF8" s="2"/>
      <c r="AG8" s="2"/>
    </row>
    <row r="9" spans="1:33" s="3" customFormat="1">
      <c r="A9" s="2"/>
      <c r="B9" s="2"/>
      <c r="C9" s="2"/>
      <c r="D9" s="2"/>
      <c r="E9" s="2"/>
      <c r="F9" s="2"/>
      <c r="G9" s="2"/>
      <c r="H9" s="8"/>
      <c r="I9" s="2"/>
      <c r="J9" s="2"/>
      <c r="K9" s="2"/>
      <c r="L9" s="2"/>
      <c r="M9" s="2"/>
      <c r="N9" s="2"/>
      <c r="O9" s="2"/>
      <c r="P9" s="2"/>
      <c r="Q9" s="2"/>
      <c r="W9" s="2"/>
      <c r="X9" s="2"/>
      <c r="Y9" s="5" t="str">
        <f>Lookup!U4</f>
        <v>Breast</v>
      </c>
      <c r="Z9" s="6">
        <f>'Table 3'!E12</f>
        <v>6.9662921348314602E-2</v>
      </c>
      <c r="AA9" s="6">
        <f>'Table 3'!F12</f>
        <v>0.47303370786516852</v>
      </c>
      <c r="AB9" s="6">
        <f>'Table 3'!G12</f>
        <v>0.40561797752808987</v>
      </c>
      <c r="AC9" s="6">
        <f>'Table 3'!H12</f>
        <v>4.3820224719101124E-2</v>
      </c>
      <c r="AD9" s="6">
        <f>'Table 3'!I12</f>
        <v>7.8651685393258432E-3</v>
      </c>
      <c r="AE9" s="5"/>
      <c r="AF9" s="2"/>
      <c r="AG9" s="2"/>
    </row>
    <row r="10" spans="1:33" s="3" customFormat="1">
      <c r="A10" s="2"/>
      <c r="B10" s="2"/>
      <c r="C10" s="2"/>
      <c r="D10" s="2"/>
      <c r="E10" s="2"/>
      <c r="F10" s="2"/>
      <c r="G10" s="2"/>
      <c r="H10" s="8"/>
      <c r="I10" s="2"/>
      <c r="J10" s="2"/>
      <c r="K10" s="2"/>
      <c r="L10" s="2"/>
      <c r="M10" s="2"/>
      <c r="N10" s="2"/>
      <c r="O10" s="2"/>
      <c r="P10" s="2"/>
      <c r="Q10" s="2"/>
      <c r="W10" s="2"/>
      <c r="X10" s="2"/>
      <c r="Y10" s="5" t="str">
        <f>Lookup!U5</f>
        <v>Breast Screened excluded</v>
      </c>
      <c r="Z10" s="6">
        <f>'Table 3'!E13</f>
        <v>6.236559139784946E-2</v>
      </c>
      <c r="AA10" s="6">
        <f>'Table 3'!F13</f>
        <v>0.45591397849462367</v>
      </c>
      <c r="AB10" s="6">
        <f>'Table 3'!G13</f>
        <v>0.43225806451612903</v>
      </c>
      <c r="AC10" s="6">
        <f>'Table 3'!H13</f>
        <v>3.870967741935484E-2</v>
      </c>
      <c r="AD10" s="6">
        <f>'Table 3'!I13</f>
        <v>1.0752688172043012E-2</v>
      </c>
      <c r="AE10" s="5"/>
      <c r="AF10" s="2"/>
      <c r="AG10" s="2"/>
    </row>
    <row r="11" spans="1:33" s="3" customFormat="1">
      <c r="A11" s="2"/>
      <c r="B11" s="2"/>
      <c r="C11" s="2"/>
      <c r="D11" s="2"/>
      <c r="E11" s="2"/>
      <c r="F11" s="2"/>
      <c r="G11" s="2"/>
      <c r="H11" s="8"/>
      <c r="I11" s="2"/>
      <c r="J11" s="2"/>
      <c r="K11" s="2"/>
      <c r="L11" s="2"/>
      <c r="M11" s="2"/>
      <c r="N11" s="2"/>
      <c r="O11" s="2"/>
      <c r="P11" s="2"/>
      <c r="Q11" s="2"/>
      <c r="W11" s="2"/>
      <c r="X11" s="2"/>
      <c r="Y11" s="5" t="str">
        <f>Lookup!U6</f>
        <v>Breast Screened only</v>
      </c>
      <c r="Z11" s="6">
        <f>'Table 3'!E14</f>
        <v>7.7647058823529416E-2</v>
      </c>
      <c r="AA11" s="6">
        <f>'Table 3'!F14</f>
        <v>0.49176470588235294</v>
      </c>
      <c r="AB11" s="6">
        <f>'Table 3'!G14</f>
        <v>0.37647058823529411</v>
      </c>
      <c r="AC11" s="6">
        <f>'Table 3'!H14</f>
        <v>4.9411764705882349E-2</v>
      </c>
      <c r="AD11" s="6">
        <f>'Table 3'!I14</f>
        <v>4.7058823529411761E-3</v>
      </c>
      <c r="AE11" s="5"/>
      <c r="AF11" s="2"/>
      <c r="AG11" s="2"/>
    </row>
    <row r="12" spans="1:33" s="3" customForma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W12" s="2"/>
      <c r="X12" s="2"/>
      <c r="Y12" s="5" t="str">
        <f>Lookup!U7</f>
        <v>Cervical</v>
      </c>
      <c r="Z12" s="6">
        <f>'Table 3'!E15</f>
        <v>0.3783783783783784</v>
      </c>
      <c r="AA12" s="6">
        <f>'Table 3'!F15</f>
        <v>0.1891891891891892</v>
      </c>
      <c r="AB12" s="6">
        <f>'Table 3'!G15</f>
        <v>0.21621621621621623</v>
      </c>
      <c r="AC12" s="6">
        <f>'Table 3'!H15</f>
        <v>0.16216216216216217</v>
      </c>
      <c r="AD12" s="6">
        <f>'Table 3'!I15</f>
        <v>5.4054054054054057E-2</v>
      </c>
      <c r="AE12" s="5"/>
      <c r="AF12" s="2"/>
      <c r="AG12" s="2"/>
    </row>
    <row r="13" spans="1:33" s="3" customForma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W13" s="2"/>
      <c r="X13" s="2"/>
      <c r="Y13" s="5" t="str">
        <f>Lookup!U8</f>
        <v>Cervical Screened excluded</v>
      </c>
      <c r="Z13" s="6">
        <f>'Table 3'!E16</f>
        <v>0.11764705882352941</v>
      </c>
      <c r="AA13" s="6">
        <f>'Table 3'!F16</f>
        <v>0.11764705882352941</v>
      </c>
      <c r="AB13" s="6">
        <f>'Table 3'!G16</f>
        <v>0.35294117647058826</v>
      </c>
      <c r="AC13" s="6">
        <f>'Table 3'!H16</f>
        <v>0.35294117647058826</v>
      </c>
      <c r="AD13" s="6">
        <f>'Table 3'!I16</f>
        <v>5.8823529411764705E-2</v>
      </c>
      <c r="AE13" s="5"/>
      <c r="AF13" s="2"/>
      <c r="AG13" s="2"/>
    </row>
    <row r="14" spans="1:33" s="3" customForma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W14" s="2"/>
      <c r="X14" s="2"/>
      <c r="Y14" s="5" t="str">
        <f>Lookup!U9</f>
        <v>Cervical Screened only</v>
      </c>
      <c r="Z14" s="6">
        <f>'Table 3'!E17</f>
        <v>0.6</v>
      </c>
      <c r="AA14" s="6">
        <f>'Table 3'!F17</f>
        <v>0.25</v>
      </c>
      <c r="AB14" s="6">
        <f>'Table 3'!G17</f>
        <v>0.1</v>
      </c>
      <c r="AC14" s="6">
        <f>'Table 3'!H17</f>
        <v>0</v>
      </c>
      <c r="AD14" s="6">
        <f>'Table 3'!I17</f>
        <v>0.05</v>
      </c>
      <c r="AE14" s="5"/>
      <c r="AF14" s="2"/>
      <c r="AG14" s="2"/>
    </row>
    <row r="15" spans="1:33" s="3" customForma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W15" s="2"/>
      <c r="X15" s="2"/>
      <c r="Y15" s="5" t="str">
        <f>Lookup!U10</f>
        <v>Colorectal</v>
      </c>
      <c r="Z15" s="6">
        <f>'Table 3'!E18</f>
        <v>0.2618556701030928</v>
      </c>
      <c r="AA15" s="6">
        <f>'Table 3'!F18</f>
        <v>0.18144329896907216</v>
      </c>
      <c r="AB15" s="6">
        <f>'Table 3'!G18</f>
        <v>0.39793814432989688</v>
      </c>
      <c r="AC15" s="6">
        <f>'Table 3'!H18</f>
        <v>9.8969072164948449E-2</v>
      </c>
      <c r="AD15" s="6">
        <f>'Table 3'!I18</f>
        <v>5.9793814432989693E-2</v>
      </c>
      <c r="AE15" s="5"/>
      <c r="AF15" s="2"/>
      <c r="AG15" s="2"/>
    </row>
    <row r="16" spans="1:33" s="3" customForma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W16" s="2"/>
      <c r="X16" s="2"/>
      <c r="Y16" s="5" t="str">
        <f>Lookup!U11</f>
        <v>Colorectal Screened excluded</v>
      </c>
      <c r="Z16" s="6">
        <f>'Table 3'!E19</f>
        <v>0.32328767123287672</v>
      </c>
      <c r="AA16" s="6">
        <f>'Table 3'!F19</f>
        <v>0.21095890410958903</v>
      </c>
      <c r="AB16" s="6">
        <f>'Table 3'!G19</f>
        <v>0.32602739726027397</v>
      </c>
      <c r="AC16" s="6">
        <f>'Table 3'!H19</f>
        <v>8.4931506849315067E-2</v>
      </c>
      <c r="AD16" s="6">
        <f>'Table 3'!I19</f>
        <v>5.4794520547945202E-2</v>
      </c>
      <c r="AE16" s="5"/>
      <c r="AF16" s="2"/>
      <c r="AG16" s="2"/>
    </row>
    <row r="17" spans="1:33" s="3" customForma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W17" s="2"/>
      <c r="X17" s="2"/>
      <c r="Y17" s="5" t="str">
        <f>Lookup!U12</f>
        <v>Colorectal Screened only</v>
      </c>
      <c r="Z17" s="6">
        <f>'Table 3'!E20</f>
        <v>7.4999999999999997E-2</v>
      </c>
      <c r="AA17" s="6">
        <f>'Table 3'!F20</f>
        <v>9.166666666666666E-2</v>
      </c>
      <c r="AB17" s="6">
        <f>'Table 3'!G20</f>
        <v>0.6166666666666667</v>
      </c>
      <c r="AC17" s="6">
        <f>'Table 3'!H20</f>
        <v>0.14166666666666666</v>
      </c>
      <c r="AD17" s="6">
        <f>'Table 3'!I20</f>
        <v>7.4999999999999997E-2</v>
      </c>
      <c r="AE17" s="5"/>
      <c r="AF17" s="2"/>
      <c r="AG17" s="2"/>
    </row>
    <row r="18" spans="1:33" s="3" customForma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W18" s="2"/>
      <c r="X18" s="2"/>
      <c r="Y18" s="5" t="str">
        <f>Lookup!U13</f>
        <v>Head &amp; Neck</v>
      </c>
      <c r="Z18" s="6">
        <f>'Table 3'!E21</f>
        <v>7.874015748031496E-2</v>
      </c>
      <c r="AA18" s="6">
        <f>'Table 3'!F21</f>
        <v>0.23622047244094488</v>
      </c>
      <c r="AB18" s="6">
        <f>'Table 3'!G21</f>
        <v>0.51181102362204722</v>
      </c>
      <c r="AC18" s="6">
        <f>'Table 3'!H21</f>
        <v>0.14960629921259844</v>
      </c>
      <c r="AD18" s="6">
        <f>'Table 3'!I21</f>
        <v>2.3622047244094488E-2</v>
      </c>
      <c r="AE18" s="5"/>
      <c r="AF18" s="2"/>
      <c r="AG18" s="2"/>
    </row>
    <row r="19" spans="1:33" s="3" customForma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W19" s="2"/>
      <c r="X19" s="2"/>
      <c r="Y19" s="5" t="str">
        <f>Lookup!U14</f>
        <v>Lung</v>
      </c>
      <c r="Z19" s="6">
        <f>'Table 3'!E22</f>
        <v>0.24577861163227016</v>
      </c>
      <c r="AA19" s="6">
        <f>'Table 3'!F22</f>
        <v>0.28705440900562851</v>
      </c>
      <c r="AB19" s="6">
        <f>'Table 3'!G22</f>
        <v>0.37148217636022512</v>
      </c>
      <c r="AC19" s="6">
        <f>'Table 3'!H22</f>
        <v>8.0675422138836772E-2</v>
      </c>
      <c r="AD19" s="6">
        <f>'Table 3'!I22</f>
        <v>1.50093808630394E-2</v>
      </c>
      <c r="AE19" s="5"/>
      <c r="AF19" s="2"/>
      <c r="AG19" s="2"/>
    </row>
    <row r="20" spans="1:33" s="3" customForma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W20" s="2"/>
      <c r="X20" s="2"/>
      <c r="Y20" s="5" t="str">
        <f>Lookup!U15</f>
        <v>Lymphoma</v>
      </c>
      <c r="Z20" s="6">
        <f>'Table 3'!E23</f>
        <v>0.30392156862745096</v>
      </c>
      <c r="AA20" s="6">
        <f>'Table 3'!F23</f>
        <v>0.30392156862745096</v>
      </c>
      <c r="AB20" s="6">
        <f>'Table 3'!G23</f>
        <v>0.26470588235294118</v>
      </c>
      <c r="AC20" s="6">
        <f>'Table 3'!H23</f>
        <v>7.8431372549019607E-2</v>
      </c>
      <c r="AD20" s="6">
        <f>'Table 3'!I23</f>
        <v>4.9019607843137254E-2</v>
      </c>
      <c r="AE20" s="5"/>
      <c r="AF20" s="2"/>
      <c r="AG20" s="2"/>
    </row>
    <row r="21" spans="1:33" s="3" customForma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W21" s="2"/>
      <c r="X21" s="2"/>
      <c r="Y21" s="5" t="str">
        <f>Lookup!U16</f>
        <v>Melanoma</v>
      </c>
      <c r="Z21" s="6">
        <f>'Table 3'!E24</f>
        <v>0.38095238095238093</v>
      </c>
      <c r="AA21" s="6">
        <f>'Table 3'!F24</f>
        <v>0.16666666666666666</v>
      </c>
      <c r="AB21" s="6">
        <f>'Table 3'!G24</f>
        <v>0.34126984126984128</v>
      </c>
      <c r="AC21" s="6">
        <f>'Table 3'!H24</f>
        <v>7.9365079365079361E-2</v>
      </c>
      <c r="AD21" s="6">
        <f>'Table 3'!I24</f>
        <v>3.1746031746031744E-2</v>
      </c>
      <c r="AE21" s="5"/>
      <c r="AF21" s="2"/>
      <c r="AG21" s="2"/>
    </row>
    <row r="22" spans="1:33" s="3" customForma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W22" s="2"/>
      <c r="X22" s="2"/>
      <c r="Y22" s="5" t="str">
        <f>Lookup!U17</f>
        <v>Ovarian</v>
      </c>
      <c r="Z22" s="6">
        <f>'Table 3'!E25</f>
        <v>0.14473684210526316</v>
      </c>
      <c r="AA22" s="6">
        <f>'Table 3'!F25</f>
        <v>0.39473684210526316</v>
      </c>
      <c r="AB22" s="6">
        <f>'Table 3'!G25</f>
        <v>0.40789473684210525</v>
      </c>
      <c r="AC22" s="6">
        <f>'Table 3'!H25</f>
        <v>5.2631578947368418E-2</v>
      </c>
      <c r="AD22" s="6">
        <f>'Table 3'!I25</f>
        <v>0</v>
      </c>
      <c r="AE22" s="5"/>
      <c r="AF22" s="2"/>
      <c r="AG22" s="2"/>
    </row>
    <row r="23" spans="1:33" s="3" customForma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W23" s="2"/>
      <c r="X23" s="2"/>
      <c r="Y23" s="5" t="str">
        <f>Lookup!U18</f>
        <v>Upper GI</v>
      </c>
      <c r="Z23" s="6">
        <f>'Table 3'!E26</f>
        <v>0.38738738738738737</v>
      </c>
      <c r="AA23" s="6">
        <f>'Table 3'!F26</f>
        <v>0.29429429429429427</v>
      </c>
      <c r="AB23" s="6">
        <f>'Table 3'!G26</f>
        <v>0.21321321321321321</v>
      </c>
      <c r="AC23" s="6">
        <f>'Table 3'!H26</f>
        <v>6.006006006006006E-2</v>
      </c>
      <c r="AD23" s="6">
        <f>'Table 3'!I26</f>
        <v>4.5045045045045043E-2</v>
      </c>
      <c r="AE23" s="5"/>
      <c r="AF23" s="2"/>
      <c r="AG23" s="2"/>
    </row>
    <row r="24" spans="1:33" s="3" customForma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W24" s="2"/>
      <c r="X24" s="2"/>
      <c r="Y24" s="5" t="str">
        <f>Lookup!U19</f>
        <v>Urology</v>
      </c>
      <c r="Z24" s="6">
        <f>'Table 3'!E27</f>
        <v>0.19266055045871561</v>
      </c>
      <c r="AA24" s="6">
        <f>'Table 3'!F27</f>
        <v>0.26605504587155965</v>
      </c>
      <c r="AB24" s="6">
        <f>'Table 3'!G27</f>
        <v>0.28807339449541286</v>
      </c>
      <c r="AC24" s="6">
        <f>'Table 3'!H27</f>
        <v>8.6238532110091748E-2</v>
      </c>
      <c r="AD24" s="6">
        <f>'Table 3'!I27</f>
        <v>0.16697247706422019</v>
      </c>
      <c r="AE24" s="5"/>
      <c r="AF24" s="2"/>
      <c r="AG24" s="2"/>
    </row>
    <row r="25" spans="1:33" s="3" customForma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s="3" customForma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s="3" customForma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s="3" customForma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s="3" customForma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s="3" customForma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 s="3" customForma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s="3" customForma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s="3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s="3" customForma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Y34" s="7"/>
      <c r="Z34" s="7"/>
      <c r="AA34" s="7"/>
      <c r="AB34" s="7"/>
      <c r="AC34" s="7"/>
      <c r="AD34" s="7"/>
      <c r="AE34" s="7"/>
    </row>
    <row r="35" spans="1:33" s="3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Y35" s="7"/>
      <c r="Z35" s="7"/>
      <c r="AA35" s="7"/>
      <c r="AB35" s="7"/>
      <c r="AC35" s="7"/>
      <c r="AD35" s="7"/>
      <c r="AE35" s="7"/>
    </row>
    <row r="36" spans="1:33" s="3" customForma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Y36" s="7"/>
      <c r="Z36" s="7"/>
      <c r="AA36" s="7"/>
      <c r="AB36" s="7"/>
      <c r="AC36" s="7"/>
      <c r="AD36" s="7"/>
      <c r="AE36" s="7"/>
    </row>
    <row r="37" spans="1:33" s="3" customForma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Y37" s="7"/>
      <c r="Z37" s="7"/>
      <c r="AA37" s="7"/>
      <c r="AB37" s="7"/>
      <c r="AC37" s="7"/>
      <c r="AD37" s="7"/>
      <c r="AE37" s="7"/>
    </row>
    <row r="38" spans="1:33" s="3" customForma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Y38" s="7"/>
      <c r="Z38" s="7"/>
      <c r="AA38" s="7"/>
      <c r="AB38" s="7"/>
      <c r="AC38" s="7"/>
      <c r="AD38" s="7"/>
      <c r="AE38" s="7"/>
    </row>
    <row r="39" spans="1:33" s="3" customForma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Y39" s="7"/>
      <c r="Z39" s="7"/>
      <c r="AA39" s="7"/>
      <c r="AB39" s="7"/>
      <c r="AC39" s="7"/>
      <c r="AD39" s="7"/>
      <c r="AE39" s="7"/>
    </row>
    <row r="40" spans="1:33" s="3" customForma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Y40" s="7"/>
      <c r="Z40" s="7"/>
      <c r="AA40" s="7"/>
      <c r="AB40" s="7"/>
      <c r="AC40" s="7"/>
      <c r="AD40" s="7"/>
      <c r="AE40" s="7"/>
    </row>
    <row r="41" spans="1:33" s="3" customForma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Y41" s="7"/>
      <c r="Z41" s="7"/>
      <c r="AA41" s="7"/>
      <c r="AB41" s="7"/>
      <c r="AC41" s="7"/>
      <c r="AD41" s="7"/>
      <c r="AE41" s="7"/>
    </row>
    <row r="42" spans="1:33" s="3" customFormat="1">
      <c r="A42" s="2" t="s">
        <v>81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Y42" s="7"/>
      <c r="Z42" s="7"/>
      <c r="AA42" s="7"/>
      <c r="AB42" s="7"/>
      <c r="AC42" s="7"/>
      <c r="AD42" s="7"/>
      <c r="AE42" s="7"/>
    </row>
    <row r="43" spans="1:33" s="3" customForma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Y43" s="7"/>
      <c r="Z43" s="7"/>
      <c r="AA43" s="7"/>
      <c r="AB43" s="7"/>
      <c r="AC43" s="7"/>
      <c r="AD43" s="7"/>
      <c r="AE43" s="7"/>
    </row>
    <row r="44" spans="1:33" s="3" customForma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Y44" s="7"/>
      <c r="Z44" s="7"/>
      <c r="AA44" s="7"/>
      <c r="AB44" s="7"/>
      <c r="AC44" s="7"/>
      <c r="AD44" s="7"/>
      <c r="AE44" s="7"/>
    </row>
    <row r="45" spans="1:33" s="3" customForma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Y45" s="7"/>
      <c r="Z45" s="7"/>
      <c r="AA45" s="7"/>
      <c r="AB45" s="7"/>
      <c r="AC45" s="7"/>
      <c r="AD45" s="7"/>
      <c r="AE45" s="7"/>
    </row>
    <row r="46" spans="1:33" s="3" customForma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Y46" s="7"/>
      <c r="Z46" s="7"/>
      <c r="AA46" s="7"/>
      <c r="AB46" s="7"/>
      <c r="AC46" s="7"/>
      <c r="AD46" s="7"/>
      <c r="AE46" s="7"/>
    </row>
    <row r="47" spans="1:33" s="3" customForma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Y47" s="7"/>
      <c r="Z47" s="7"/>
      <c r="AA47" s="7"/>
      <c r="AB47" s="7"/>
      <c r="AC47" s="7"/>
      <c r="AD47" s="7"/>
      <c r="AE47" s="7"/>
    </row>
    <row r="48" spans="1:33" s="3" customForma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Y48" s="7"/>
      <c r="Z48" s="7"/>
      <c r="AA48" s="7"/>
      <c r="AB48" s="7"/>
      <c r="AC48" s="7"/>
      <c r="AD48" s="7"/>
      <c r="AE48" s="7"/>
    </row>
    <row r="49" spans="1:31" s="3" customFormat="1">
      <c r="A49" s="2"/>
      <c r="B49" s="2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Y49" s="7"/>
      <c r="Z49" s="7"/>
      <c r="AA49" s="7"/>
      <c r="AB49" s="7"/>
      <c r="AC49" s="7"/>
      <c r="AD49" s="7"/>
      <c r="AE49" s="7"/>
    </row>
    <row r="50" spans="1:31" s="3" customForma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Y50" s="7"/>
      <c r="Z50" s="7"/>
      <c r="AA50" s="7"/>
      <c r="AB50" s="7"/>
      <c r="AC50" s="7"/>
      <c r="AD50" s="7"/>
      <c r="AE50" s="7"/>
    </row>
    <row r="51" spans="1:31" s="3" customForma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Y51" s="7"/>
      <c r="Z51" s="7"/>
      <c r="AA51" s="7"/>
      <c r="AB51" s="7"/>
      <c r="AC51" s="7"/>
      <c r="AD51" s="7"/>
      <c r="AE51" s="7"/>
    </row>
    <row r="52" spans="1:31" s="3" customForma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Y52" s="7"/>
      <c r="Z52" s="7"/>
      <c r="AA52" s="7"/>
      <c r="AB52" s="7"/>
      <c r="AC52" s="7"/>
      <c r="AD52" s="7"/>
      <c r="AE52" s="7"/>
    </row>
    <row r="53" spans="1:31" s="3" customForma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Y53" s="7"/>
      <c r="Z53" s="7"/>
      <c r="AA53" s="7"/>
      <c r="AB53" s="7"/>
      <c r="AC53" s="7"/>
      <c r="AD53" s="7"/>
      <c r="AE53" s="7"/>
    </row>
    <row r="54" spans="1:31" s="3" customForma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Y54" s="7"/>
      <c r="Z54" s="7"/>
      <c r="AA54" s="7"/>
      <c r="AB54" s="7"/>
      <c r="AC54" s="7"/>
      <c r="AD54" s="7"/>
      <c r="AE54" s="7"/>
    </row>
    <row r="55" spans="1:31" s="3" customForma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Y55" s="7"/>
      <c r="Z55" s="7"/>
      <c r="AA55" s="7"/>
      <c r="AB55" s="7"/>
      <c r="AC55" s="7"/>
      <c r="AD55" s="7"/>
      <c r="AE55" s="7"/>
    </row>
    <row r="56" spans="1:31" s="3" customForma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Y56" s="7"/>
      <c r="Z56" s="7"/>
      <c r="AA56" s="7"/>
      <c r="AB56" s="7"/>
      <c r="AC56" s="7"/>
      <c r="AD56" s="7"/>
      <c r="AE56" s="7"/>
    </row>
    <row r="57" spans="1:31" s="3" customForma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Y57" s="7"/>
      <c r="Z57" s="7"/>
      <c r="AA57" s="7"/>
      <c r="AB57" s="7"/>
      <c r="AC57" s="7"/>
      <c r="AD57" s="7"/>
      <c r="AE57" s="7"/>
    </row>
    <row r="58" spans="1:31" s="3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Y58" s="7"/>
      <c r="Z58" s="7"/>
      <c r="AA58" s="7"/>
      <c r="AB58" s="7"/>
      <c r="AC58" s="7"/>
      <c r="AD58" s="7"/>
      <c r="AE58" s="7"/>
    </row>
    <row r="59" spans="1:31" s="3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Y59" s="7"/>
      <c r="Z59" s="7"/>
      <c r="AA59" s="7"/>
      <c r="AB59" s="7"/>
      <c r="AC59" s="7"/>
      <c r="AD59" s="7"/>
      <c r="AE59" s="7"/>
    </row>
    <row r="60" spans="1:31" s="3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Y60" s="7"/>
      <c r="Z60" s="7"/>
      <c r="AA60" s="7"/>
      <c r="AB60" s="7"/>
      <c r="AC60" s="7"/>
      <c r="AD60" s="7"/>
      <c r="AE60" s="7"/>
    </row>
    <row r="61" spans="1:31" s="3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Y61" s="7"/>
      <c r="Z61" s="7"/>
      <c r="AA61" s="7"/>
      <c r="AB61" s="7"/>
      <c r="AC61" s="7"/>
      <c r="AD61" s="7"/>
      <c r="AE61" s="7"/>
    </row>
    <row r="62" spans="1:31" s="3" customForma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Y62" s="7"/>
      <c r="Z62" s="7"/>
      <c r="AA62" s="7"/>
      <c r="AB62" s="7"/>
      <c r="AC62" s="7"/>
      <c r="AD62" s="7"/>
      <c r="AE62" s="7"/>
    </row>
    <row r="63" spans="1:31" s="3" customForma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Y63" s="7"/>
      <c r="Z63" s="7"/>
      <c r="AA63" s="7"/>
      <c r="AB63" s="7"/>
      <c r="AC63" s="7"/>
      <c r="AD63" s="7"/>
      <c r="AE63" s="7"/>
    </row>
    <row r="64" spans="1:31" s="3" customForma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Y64" s="7"/>
      <c r="Z64" s="7"/>
      <c r="AA64" s="7"/>
      <c r="AB64" s="7"/>
      <c r="AC64" s="7"/>
      <c r="AD64" s="7"/>
      <c r="AE64" s="7"/>
    </row>
    <row r="65" spans="1:31" s="3" customForma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Y65" s="7"/>
      <c r="Z65" s="7"/>
      <c r="AA65" s="7"/>
      <c r="AB65" s="7"/>
      <c r="AC65" s="7"/>
      <c r="AD65" s="7"/>
      <c r="AE65" s="7"/>
    </row>
    <row r="66" spans="1:31" s="3" customForma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Y66" s="7"/>
      <c r="Z66" s="7"/>
      <c r="AA66" s="7"/>
      <c r="AB66" s="7"/>
      <c r="AC66" s="7"/>
      <c r="AD66" s="7"/>
      <c r="AE66" s="7"/>
    </row>
    <row r="67" spans="1:31" s="3" customForma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Y67" s="7"/>
      <c r="Z67" s="7"/>
      <c r="AA67" s="7"/>
      <c r="AB67" s="7"/>
      <c r="AC67" s="7"/>
      <c r="AD67" s="7"/>
      <c r="AE67" s="7"/>
    </row>
    <row r="68" spans="1:31" s="3" customForma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Y68" s="7"/>
      <c r="Z68" s="7"/>
      <c r="AA68" s="7"/>
      <c r="AB68" s="7"/>
      <c r="AC68" s="7"/>
      <c r="AD68" s="7"/>
      <c r="AE68" s="7"/>
    </row>
    <row r="69" spans="1:31" s="3" customForma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Y69" s="7"/>
      <c r="Z69" s="7"/>
      <c r="AA69" s="7"/>
      <c r="AB69" s="7"/>
      <c r="AC69" s="7"/>
      <c r="AD69" s="7"/>
      <c r="AE69" s="7"/>
    </row>
    <row r="70" spans="1:31" s="3" customForma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Y70" s="7"/>
      <c r="Z70" s="7"/>
      <c r="AA70" s="7"/>
      <c r="AB70" s="7"/>
      <c r="AC70" s="7"/>
      <c r="AD70" s="7"/>
      <c r="AE70" s="7"/>
    </row>
    <row r="71" spans="1:31" s="3" customForma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Y71" s="7"/>
      <c r="Z71" s="7"/>
      <c r="AA71" s="7"/>
      <c r="AB71" s="7"/>
      <c r="AC71" s="7"/>
      <c r="AD71" s="7"/>
      <c r="AE71" s="7"/>
    </row>
    <row r="72" spans="1:31" s="3" customForma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Y72" s="7"/>
      <c r="Z72" s="7"/>
      <c r="AA72" s="7"/>
      <c r="AB72" s="7"/>
      <c r="AC72" s="7"/>
      <c r="AD72" s="7"/>
      <c r="AE72" s="7"/>
    </row>
    <row r="73" spans="1:31" s="3" customForma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Y73" s="7"/>
      <c r="Z73" s="7"/>
      <c r="AA73" s="7"/>
      <c r="AB73" s="7"/>
      <c r="AC73" s="7"/>
      <c r="AD73" s="7"/>
      <c r="AE73" s="7"/>
    </row>
    <row r="74" spans="1:31" s="3" customForma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Y74" s="7"/>
      <c r="Z74" s="7"/>
      <c r="AA74" s="7"/>
      <c r="AB74" s="7"/>
      <c r="AC74" s="7"/>
      <c r="AD74" s="7"/>
      <c r="AE74" s="7"/>
    </row>
    <row r="75" spans="1:31" s="3" customForma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Y75" s="7"/>
      <c r="Z75" s="7"/>
      <c r="AA75" s="7"/>
      <c r="AB75" s="7"/>
      <c r="AC75" s="7"/>
      <c r="AD75" s="7"/>
      <c r="AE75" s="7"/>
    </row>
    <row r="76" spans="1:31" s="3" customForma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Y76" s="7"/>
      <c r="Z76" s="7"/>
      <c r="AA76" s="7"/>
      <c r="AB76" s="7"/>
      <c r="AC76" s="7"/>
      <c r="AD76" s="7"/>
      <c r="AE76" s="7"/>
    </row>
    <row r="77" spans="1:31" s="3" customForma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Y77" s="7"/>
      <c r="Z77" s="7"/>
      <c r="AA77" s="7"/>
      <c r="AB77" s="7"/>
      <c r="AC77" s="7"/>
      <c r="AD77" s="7"/>
      <c r="AE77" s="7"/>
    </row>
    <row r="78" spans="1:31" s="3" customForma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Y78" s="7"/>
      <c r="Z78" s="7"/>
      <c r="AA78" s="7"/>
      <c r="AB78" s="7"/>
      <c r="AC78" s="7"/>
      <c r="AD78" s="7"/>
      <c r="AE78" s="7"/>
    </row>
    <row r="79" spans="1:31" s="3" customForma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Y79" s="7"/>
      <c r="Z79" s="7"/>
      <c r="AA79" s="7"/>
      <c r="AB79" s="7"/>
      <c r="AC79" s="7"/>
      <c r="AD79" s="7"/>
      <c r="AE79" s="7"/>
    </row>
    <row r="80" spans="1:31" s="3" customForma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Y80" s="7"/>
      <c r="Z80" s="7"/>
      <c r="AA80" s="7"/>
      <c r="AB80" s="7"/>
      <c r="AC80" s="7"/>
      <c r="AD80" s="7"/>
      <c r="AE80" s="7"/>
    </row>
    <row r="81" spans="1:31" s="3" customForma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Y81" s="7"/>
      <c r="Z81" s="7"/>
      <c r="AA81" s="7"/>
      <c r="AB81" s="7"/>
      <c r="AC81" s="7"/>
      <c r="AD81" s="7"/>
      <c r="AE81" s="7"/>
    </row>
    <row r="82" spans="1:31" s="3" customForma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Y82" s="7"/>
      <c r="Z82" s="7"/>
      <c r="AA82" s="7"/>
      <c r="AB82" s="7"/>
      <c r="AC82" s="7"/>
      <c r="AD82" s="7"/>
      <c r="AE82" s="7"/>
    </row>
    <row r="83" spans="1:31" s="3" customForma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Y83" s="7"/>
      <c r="Z83" s="7"/>
      <c r="AA83" s="7"/>
      <c r="AB83" s="7"/>
      <c r="AC83" s="7"/>
      <c r="AD83" s="7"/>
      <c r="AE83" s="7"/>
    </row>
    <row r="84" spans="1:31" s="3" customForma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Y84" s="7"/>
      <c r="Z84" s="7"/>
      <c r="AA84" s="7"/>
      <c r="AB84" s="7"/>
      <c r="AC84" s="7"/>
      <c r="AD84" s="7"/>
      <c r="AE84" s="7"/>
    </row>
    <row r="85" spans="1:31" s="3" customForma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Y85" s="7"/>
      <c r="Z85" s="7"/>
      <c r="AA85" s="7"/>
      <c r="AB85" s="7"/>
      <c r="AC85" s="7"/>
      <c r="AD85" s="7"/>
      <c r="AE85" s="7"/>
    </row>
    <row r="86" spans="1:31" s="3" customForma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Y86" s="7"/>
      <c r="Z86" s="7"/>
      <c r="AA86" s="7"/>
      <c r="AB86" s="7"/>
      <c r="AC86" s="7"/>
      <c r="AD86" s="7"/>
      <c r="AE86" s="7"/>
    </row>
    <row r="87" spans="1:31" s="3" customForma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Y87" s="7"/>
      <c r="Z87" s="7"/>
      <c r="AA87" s="7"/>
      <c r="AB87" s="7"/>
      <c r="AC87" s="7"/>
      <c r="AD87" s="7"/>
      <c r="AE87" s="7"/>
    </row>
    <row r="88" spans="1:31" s="3" customForma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Y88" s="7"/>
      <c r="Z88" s="7"/>
      <c r="AA88" s="7"/>
      <c r="AB88" s="7"/>
      <c r="AC88" s="7"/>
      <c r="AD88" s="7"/>
      <c r="AE88" s="7"/>
    </row>
    <row r="89" spans="1:31" s="3" customForma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Y89" s="7"/>
      <c r="Z89" s="7"/>
      <c r="AA89" s="7"/>
      <c r="AB89" s="7"/>
      <c r="AC89" s="7"/>
      <c r="AD89" s="7"/>
      <c r="AE89" s="7"/>
    </row>
    <row r="90" spans="1:31" s="3" customForma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Y90" s="7"/>
      <c r="Z90" s="7"/>
      <c r="AA90" s="7"/>
      <c r="AB90" s="7"/>
      <c r="AC90" s="7"/>
      <c r="AD90" s="7"/>
      <c r="AE90" s="7"/>
    </row>
    <row r="91" spans="1:31" s="3" customForma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Y91" s="7"/>
      <c r="Z91" s="7"/>
      <c r="AA91" s="7"/>
      <c r="AB91" s="7"/>
      <c r="AC91" s="7"/>
      <c r="AD91" s="7"/>
      <c r="AE91" s="7"/>
    </row>
    <row r="92" spans="1:31" s="3" customForma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Y92" s="7"/>
      <c r="Z92" s="7"/>
      <c r="AA92" s="7"/>
      <c r="AB92" s="7"/>
      <c r="AC92" s="7"/>
      <c r="AD92" s="7"/>
      <c r="AE92" s="7"/>
    </row>
    <row r="93" spans="1:31" s="3" customForma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Y93" s="7"/>
      <c r="Z93" s="7"/>
      <c r="AA93" s="7"/>
      <c r="AB93" s="7"/>
      <c r="AC93" s="7"/>
      <c r="AD93" s="7"/>
      <c r="AE93" s="7"/>
    </row>
    <row r="94" spans="1:31" s="3" customForma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Y94" s="7"/>
      <c r="Z94" s="7"/>
      <c r="AA94" s="7"/>
      <c r="AB94" s="7"/>
      <c r="AC94" s="7"/>
      <c r="AD94" s="7"/>
      <c r="AE94" s="7"/>
    </row>
    <row r="95" spans="1:31" s="3" customForma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Y95" s="7"/>
      <c r="Z95" s="7"/>
      <c r="AA95" s="7"/>
      <c r="AB95" s="7"/>
      <c r="AC95" s="7"/>
      <c r="AD95" s="7"/>
      <c r="AE95" s="7"/>
    </row>
    <row r="96" spans="1:31" s="3" customForma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Y96" s="7"/>
      <c r="Z96" s="7"/>
      <c r="AA96" s="7"/>
      <c r="AB96" s="7"/>
      <c r="AC96" s="7"/>
      <c r="AD96" s="7"/>
      <c r="AE96" s="7"/>
    </row>
    <row r="97" spans="1:31" s="3" customForma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Y97" s="7"/>
      <c r="Z97" s="7"/>
      <c r="AA97" s="7"/>
      <c r="AB97" s="7"/>
      <c r="AC97" s="7"/>
      <c r="AD97" s="7"/>
      <c r="AE97" s="7"/>
    </row>
    <row r="98" spans="1:31" s="3" customForma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Y98" s="7"/>
      <c r="Z98" s="7"/>
      <c r="AA98" s="7"/>
      <c r="AB98" s="7"/>
      <c r="AC98" s="7"/>
      <c r="AD98" s="7"/>
      <c r="AE98" s="7"/>
    </row>
    <row r="99" spans="1:31" s="3" customForma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Y99" s="7"/>
      <c r="Z99" s="7"/>
      <c r="AA99" s="7"/>
      <c r="AB99" s="7"/>
      <c r="AC99" s="7"/>
      <c r="AD99" s="7"/>
      <c r="AE99" s="7"/>
    </row>
    <row r="100" spans="1:31" s="3" customForma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Y100" s="7"/>
      <c r="Z100" s="7"/>
      <c r="AA100" s="7"/>
      <c r="AB100" s="7"/>
      <c r="AC100" s="7"/>
      <c r="AD100" s="7"/>
      <c r="AE100" s="7"/>
    </row>
    <row r="101" spans="1:31" s="3" customForma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Y101" s="7"/>
      <c r="Z101" s="7"/>
      <c r="AA101" s="7"/>
      <c r="AB101" s="7"/>
      <c r="AC101" s="7"/>
      <c r="AD101" s="7"/>
      <c r="AE101" s="7"/>
    </row>
    <row r="102" spans="1:31" s="3" customForma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Y102" s="7"/>
      <c r="Z102" s="7"/>
      <c r="AA102" s="7"/>
      <c r="AB102" s="7"/>
      <c r="AC102" s="7"/>
      <c r="AD102" s="7"/>
      <c r="AE102" s="7"/>
    </row>
    <row r="103" spans="1:31" s="3" customForma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Y103" s="7"/>
      <c r="Z103" s="7"/>
      <c r="AA103" s="7"/>
      <c r="AB103" s="7"/>
      <c r="AC103" s="7"/>
      <c r="AD103" s="7"/>
      <c r="AE103" s="7"/>
    </row>
    <row r="104" spans="1:31" s="3" customForma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Y104" s="7"/>
      <c r="Z104" s="7"/>
      <c r="AA104" s="7"/>
      <c r="AB104" s="7"/>
      <c r="AC104" s="7"/>
      <c r="AD104" s="7"/>
      <c r="AE104" s="7"/>
    </row>
    <row r="105" spans="1:31" s="3" customForma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Y105" s="7"/>
      <c r="Z105" s="7"/>
      <c r="AA105" s="7"/>
      <c r="AB105" s="7"/>
      <c r="AC105" s="7"/>
      <c r="AD105" s="7"/>
      <c r="AE105" s="7"/>
    </row>
    <row r="106" spans="1:31" s="3" customForma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Y106" s="7"/>
      <c r="Z106" s="7"/>
      <c r="AA106" s="7"/>
      <c r="AB106" s="7"/>
      <c r="AC106" s="7"/>
      <c r="AD106" s="7"/>
      <c r="AE106" s="7"/>
    </row>
    <row r="107" spans="1:31" s="3" customForma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Y107" s="7"/>
      <c r="Z107" s="7"/>
      <c r="AA107" s="7"/>
      <c r="AB107" s="7"/>
      <c r="AC107" s="7"/>
      <c r="AD107" s="7"/>
      <c r="AE107" s="7"/>
    </row>
    <row r="108" spans="1:31" s="3" customForma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Y108" s="7"/>
      <c r="Z108" s="7"/>
      <c r="AA108" s="7"/>
      <c r="AB108" s="7"/>
      <c r="AC108" s="7"/>
      <c r="AD108" s="7"/>
      <c r="AE108" s="7"/>
    </row>
    <row r="109" spans="1:31" s="3" customForma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Y109" s="7"/>
      <c r="Z109" s="7"/>
      <c r="AA109" s="7"/>
      <c r="AB109" s="7"/>
      <c r="AC109" s="7"/>
      <c r="AD109" s="7"/>
      <c r="AE109" s="7"/>
    </row>
    <row r="110" spans="1:31" s="3" customForma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Y110" s="7"/>
      <c r="Z110" s="7"/>
      <c r="AA110" s="7"/>
      <c r="AB110" s="7"/>
      <c r="AC110" s="7"/>
      <c r="AD110" s="7"/>
      <c r="AE110" s="7"/>
    </row>
    <row r="111" spans="1:31" s="3" customForma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Y111" s="7"/>
      <c r="Z111" s="7"/>
      <c r="AA111" s="7"/>
      <c r="AB111" s="7"/>
      <c r="AC111" s="7"/>
      <c r="AD111" s="7"/>
      <c r="AE111" s="7"/>
    </row>
    <row r="112" spans="1:31" s="3" customForma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Y112" s="7"/>
      <c r="Z112" s="7"/>
      <c r="AA112" s="7"/>
      <c r="AB112" s="7"/>
      <c r="AC112" s="7"/>
      <c r="AD112" s="7"/>
      <c r="AE112" s="7"/>
    </row>
    <row r="113" spans="1:31" s="3" customForma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Y113" s="7"/>
      <c r="Z113" s="7"/>
      <c r="AA113" s="7"/>
      <c r="AB113" s="7"/>
      <c r="AC113" s="7"/>
      <c r="AD113" s="7"/>
      <c r="AE113" s="7"/>
    </row>
    <row r="114" spans="1:31" s="3" customForma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Y114" s="7"/>
      <c r="Z114" s="7"/>
      <c r="AA114" s="7"/>
      <c r="AB114" s="7"/>
      <c r="AC114" s="7"/>
      <c r="AD114" s="7"/>
      <c r="AE114" s="7"/>
    </row>
    <row r="115" spans="1:31" s="3" customForma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Y115" s="7"/>
      <c r="Z115" s="7"/>
      <c r="AA115" s="7"/>
      <c r="AB115" s="7"/>
      <c r="AC115" s="7"/>
      <c r="AD115" s="7"/>
      <c r="AE115" s="7"/>
    </row>
    <row r="116" spans="1:31" s="3" customForma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Y116" s="7"/>
      <c r="Z116" s="7"/>
      <c r="AA116" s="7"/>
      <c r="AB116" s="7"/>
      <c r="AC116" s="7"/>
      <c r="AD116" s="7"/>
      <c r="AE116" s="7"/>
    </row>
    <row r="117" spans="1:31" s="3" customForma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Y117" s="7"/>
      <c r="Z117" s="7"/>
      <c r="AA117" s="7"/>
      <c r="AB117" s="7"/>
      <c r="AC117" s="7"/>
      <c r="AD117" s="7"/>
      <c r="AE117" s="7"/>
    </row>
    <row r="118" spans="1:31" s="3" customForma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Y118" s="7"/>
      <c r="Z118" s="7"/>
      <c r="AA118" s="7"/>
      <c r="AB118" s="7"/>
      <c r="AC118" s="7"/>
      <c r="AD118" s="7"/>
      <c r="AE118" s="7"/>
    </row>
    <row r="119" spans="1:31" s="3" customForma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Y119" s="7"/>
      <c r="Z119" s="7"/>
      <c r="AA119" s="7"/>
      <c r="AB119" s="7"/>
      <c r="AC119" s="7"/>
      <c r="AD119" s="7"/>
      <c r="AE119" s="7"/>
    </row>
    <row r="120" spans="1:31" s="3" customForma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Y120" s="7"/>
      <c r="Z120" s="7"/>
      <c r="AA120" s="7"/>
      <c r="AB120" s="7"/>
      <c r="AC120" s="7"/>
      <c r="AD120" s="7"/>
      <c r="AE120" s="7"/>
    </row>
    <row r="121" spans="1:31" s="3" customForma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Y121" s="7"/>
      <c r="Z121" s="7"/>
      <c r="AA121" s="7"/>
      <c r="AB121" s="7"/>
      <c r="AC121" s="7"/>
      <c r="AD121" s="7"/>
      <c r="AE121" s="7"/>
    </row>
    <row r="122" spans="1:31" s="3" customForma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Y122" s="7"/>
      <c r="Z122" s="7"/>
      <c r="AA122" s="7"/>
      <c r="AB122" s="7"/>
      <c r="AC122" s="7"/>
      <c r="AD122" s="7"/>
      <c r="AE122" s="7"/>
    </row>
    <row r="123" spans="1:31" s="3" customForma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Y123" s="7"/>
      <c r="Z123" s="7"/>
      <c r="AA123" s="7"/>
      <c r="AB123" s="7"/>
      <c r="AC123" s="7"/>
      <c r="AD123" s="7"/>
      <c r="AE123" s="7"/>
    </row>
    <row r="124" spans="1:31" s="3" customForma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Y124" s="7"/>
      <c r="Z124" s="7"/>
      <c r="AA124" s="7"/>
      <c r="AB124" s="7"/>
      <c r="AC124" s="7"/>
      <c r="AD124" s="7"/>
      <c r="AE124" s="7"/>
    </row>
    <row r="125" spans="1:31" s="3" customForma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Y125" s="7"/>
      <c r="Z125" s="7"/>
      <c r="AA125" s="7"/>
      <c r="AB125" s="7"/>
      <c r="AC125" s="7"/>
      <c r="AD125" s="7"/>
      <c r="AE125" s="7"/>
    </row>
    <row r="126" spans="1:31" s="3" customForma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Y126" s="7"/>
      <c r="Z126" s="7"/>
      <c r="AA126" s="7"/>
      <c r="AB126" s="7"/>
      <c r="AC126" s="7"/>
      <c r="AD126" s="7"/>
      <c r="AE126" s="7"/>
    </row>
    <row r="127" spans="1:31" s="3" customForma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Y127" s="7"/>
      <c r="Z127" s="7"/>
      <c r="AA127" s="7"/>
      <c r="AB127" s="7"/>
      <c r="AC127" s="7"/>
      <c r="AD127" s="7"/>
      <c r="AE127" s="7"/>
    </row>
    <row r="128" spans="1:31" s="3" customForma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Y128" s="7"/>
      <c r="Z128" s="7"/>
      <c r="AA128" s="7"/>
      <c r="AB128" s="7"/>
      <c r="AC128" s="7"/>
      <c r="AD128" s="7"/>
      <c r="AE128" s="7"/>
    </row>
    <row r="129" spans="1:31" s="3" customForma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Y129" s="7"/>
      <c r="Z129" s="7"/>
      <c r="AA129" s="7"/>
      <c r="AB129" s="7"/>
      <c r="AC129" s="7"/>
      <c r="AD129" s="7"/>
      <c r="AE129" s="7"/>
    </row>
    <row r="130" spans="1:31" s="3" customForma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Y130" s="7"/>
      <c r="Z130" s="7"/>
      <c r="AA130" s="7"/>
      <c r="AB130" s="7"/>
      <c r="AC130" s="7"/>
      <c r="AD130" s="7"/>
      <c r="AE130" s="7"/>
    </row>
    <row r="131" spans="1:31" s="3" customForma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Y131" s="7"/>
      <c r="Z131" s="7"/>
      <c r="AA131" s="7"/>
      <c r="AB131" s="7"/>
      <c r="AC131" s="7"/>
      <c r="AD131" s="7"/>
      <c r="AE131" s="7"/>
    </row>
    <row r="132" spans="1:31" s="3" customForma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Y132" s="7"/>
      <c r="Z132" s="7"/>
      <c r="AA132" s="7"/>
      <c r="AB132" s="7"/>
      <c r="AC132" s="7"/>
      <c r="AD132" s="7"/>
      <c r="AE132" s="7"/>
    </row>
    <row r="133" spans="1:31" s="3" customForma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Y133" s="7"/>
      <c r="Z133" s="7"/>
      <c r="AA133" s="7"/>
      <c r="AB133" s="7"/>
      <c r="AC133" s="7"/>
      <c r="AD133" s="7"/>
      <c r="AE133" s="7"/>
    </row>
    <row r="134" spans="1:31" s="3" customForma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Y134" s="7"/>
      <c r="Z134" s="7"/>
      <c r="AA134" s="7"/>
      <c r="AB134" s="7"/>
      <c r="AC134" s="7"/>
      <c r="AD134" s="7"/>
      <c r="AE134" s="7"/>
    </row>
    <row r="135" spans="1:31" s="3" customForma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Y135" s="7"/>
      <c r="Z135" s="7"/>
      <c r="AA135" s="7"/>
      <c r="AB135" s="7"/>
      <c r="AC135" s="7"/>
      <c r="AD135" s="7"/>
      <c r="AE135" s="7"/>
    </row>
    <row r="136" spans="1:31" s="3" customForma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Y136" s="7"/>
      <c r="Z136" s="7"/>
      <c r="AA136" s="7"/>
      <c r="AB136" s="7"/>
      <c r="AC136" s="7"/>
      <c r="AD136" s="7"/>
      <c r="AE136" s="7"/>
    </row>
    <row r="137" spans="1:31" s="3" customForma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Y137" s="7"/>
      <c r="Z137" s="7"/>
      <c r="AA137" s="7"/>
      <c r="AB137" s="7"/>
      <c r="AC137" s="7"/>
      <c r="AD137" s="7"/>
      <c r="AE137" s="7"/>
    </row>
    <row r="138" spans="1:31" s="3" customForma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Y138" s="7"/>
      <c r="Z138" s="7"/>
      <c r="AA138" s="7"/>
      <c r="AB138" s="7"/>
      <c r="AC138" s="7"/>
      <c r="AD138" s="7"/>
      <c r="AE138" s="7"/>
    </row>
    <row r="139" spans="1:31" s="3" customForma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Y139" s="7"/>
      <c r="Z139" s="7"/>
      <c r="AA139" s="7"/>
      <c r="AB139" s="7"/>
      <c r="AC139" s="7"/>
      <c r="AD139" s="7"/>
      <c r="AE139" s="7"/>
    </row>
    <row r="140" spans="1:31" s="3" customForma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Y140" s="7"/>
      <c r="Z140" s="7"/>
      <c r="AA140" s="7"/>
      <c r="AB140" s="7"/>
      <c r="AC140" s="7"/>
      <c r="AD140" s="7"/>
      <c r="AE140" s="7"/>
    </row>
    <row r="141" spans="1:31" s="3" customForma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Y141" s="7"/>
      <c r="Z141" s="7"/>
      <c r="AA141" s="7"/>
      <c r="AB141" s="7"/>
      <c r="AC141" s="7"/>
      <c r="AD141" s="7"/>
      <c r="AE141" s="7"/>
    </row>
    <row r="142" spans="1:31" s="3" customForma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Y142" s="7"/>
      <c r="Z142" s="7"/>
      <c r="AA142" s="7"/>
      <c r="AB142" s="7"/>
      <c r="AC142" s="7"/>
      <c r="AD142" s="7"/>
      <c r="AE142" s="7"/>
    </row>
    <row r="143" spans="1:31" s="3" customForma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Y143" s="7"/>
      <c r="Z143" s="7"/>
      <c r="AA143" s="7"/>
      <c r="AB143" s="7"/>
      <c r="AC143" s="7"/>
      <c r="AD143" s="7"/>
      <c r="AE143" s="7"/>
    </row>
    <row r="144" spans="1:31" s="3" customForma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Y144" s="7"/>
      <c r="Z144" s="7"/>
      <c r="AA144" s="7"/>
      <c r="AB144" s="7"/>
      <c r="AC144" s="7"/>
      <c r="AD144" s="7"/>
      <c r="AE144" s="7"/>
    </row>
    <row r="145" spans="1:31" s="3" customForma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Y145" s="7"/>
      <c r="Z145" s="7"/>
      <c r="AA145" s="7"/>
      <c r="AB145" s="7"/>
      <c r="AC145" s="7"/>
      <c r="AD145" s="7"/>
      <c r="AE145" s="7"/>
    </row>
    <row r="146" spans="1:31" s="3" customForma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Y146" s="7"/>
      <c r="Z146" s="7"/>
      <c r="AA146" s="7"/>
      <c r="AB146" s="7"/>
      <c r="AC146" s="7"/>
      <c r="AD146" s="7"/>
      <c r="AE146" s="7"/>
    </row>
    <row r="147" spans="1:31" s="3" customForma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Y147" s="7"/>
      <c r="Z147" s="7"/>
      <c r="AA147" s="7"/>
      <c r="AB147" s="7"/>
      <c r="AC147" s="7"/>
      <c r="AD147" s="7"/>
      <c r="AE147" s="7"/>
    </row>
    <row r="148" spans="1:31" s="3" customForma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Y148" s="7"/>
      <c r="Z148" s="7"/>
      <c r="AA148" s="7"/>
      <c r="AB148" s="7"/>
      <c r="AC148" s="7"/>
      <c r="AD148" s="7"/>
      <c r="AE148" s="7"/>
    </row>
    <row r="149" spans="1:31" s="3" customForma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Y149" s="7"/>
      <c r="Z149" s="7"/>
      <c r="AA149" s="7"/>
      <c r="AB149" s="7"/>
      <c r="AC149" s="7"/>
      <c r="AD149" s="7"/>
      <c r="AE149" s="7"/>
    </row>
    <row r="150" spans="1:31" s="3" customForma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Y150" s="7"/>
      <c r="Z150" s="7"/>
      <c r="AA150" s="7"/>
      <c r="AB150" s="7"/>
      <c r="AC150" s="7"/>
      <c r="AD150" s="7"/>
      <c r="AE150" s="7"/>
    </row>
    <row r="151" spans="1:31" s="3" customForma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Y151" s="7"/>
      <c r="Z151" s="7"/>
      <c r="AA151" s="7"/>
      <c r="AB151" s="7"/>
      <c r="AC151" s="7"/>
      <c r="AD151" s="7"/>
      <c r="AE151" s="7"/>
    </row>
    <row r="152" spans="1:31" s="3" customForma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Y152" s="7"/>
      <c r="Z152" s="7"/>
      <c r="AA152" s="7"/>
      <c r="AB152" s="7"/>
      <c r="AC152" s="7"/>
      <c r="AD152" s="7"/>
      <c r="AE152" s="7"/>
    </row>
    <row r="153" spans="1:31" s="3" customForma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Y153" s="7"/>
      <c r="Z153" s="7"/>
      <c r="AA153" s="7"/>
      <c r="AB153" s="7"/>
      <c r="AC153" s="7"/>
      <c r="AD153" s="7"/>
      <c r="AE153" s="7"/>
    </row>
    <row r="154" spans="1:31" s="3" customForma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Y154" s="7"/>
      <c r="Z154" s="7"/>
      <c r="AA154" s="7"/>
      <c r="AB154" s="7"/>
      <c r="AC154" s="7"/>
      <c r="AD154" s="7"/>
      <c r="AE154" s="7"/>
    </row>
    <row r="155" spans="1:31" s="3" customForma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Y155" s="7"/>
      <c r="Z155" s="7"/>
      <c r="AA155" s="7"/>
      <c r="AB155" s="7"/>
      <c r="AC155" s="7"/>
      <c r="AD155" s="7"/>
      <c r="AE155" s="7"/>
    </row>
    <row r="156" spans="1:31" s="3" customForma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Y156" s="7"/>
      <c r="Z156" s="7"/>
      <c r="AA156" s="7"/>
      <c r="AB156" s="7"/>
      <c r="AC156" s="7"/>
      <c r="AD156" s="7"/>
      <c r="AE156" s="7"/>
    </row>
    <row r="157" spans="1:31" s="3" customForma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Y157" s="7"/>
      <c r="Z157" s="7"/>
      <c r="AA157" s="7"/>
      <c r="AB157" s="7"/>
      <c r="AC157" s="7"/>
      <c r="AD157" s="7"/>
      <c r="AE157" s="7"/>
    </row>
    <row r="158" spans="1:31" s="3" customForma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Y158" s="7"/>
      <c r="Z158" s="7"/>
      <c r="AA158" s="7"/>
      <c r="AB158" s="7"/>
      <c r="AC158" s="7"/>
      <c r="AD158" s="7"/>
      <c r="AE158" s="7"/>
    </row>
    <row r="159" spans="1:31" s="3" customForma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Y159" s="7"/>
      <c r="Z159" s="7"/>
      <c r="AA159" s="7"/>
      <c r="AB159" s="7"/>
      <c r="AC159" s="7"/>
      <c r="AD159" s="7"/>
      <c r="AE159" s="7"/>
    </row>
    <row r="160" spans="1:31" s="3" customForma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Y160" s="7"/>
      <c r="Z160" s="7"/>
      <c r="AA160" s="7"/>
      <c r="AB160" s="7"/>
      <c r="AC160" s="7"/>
      <c r="AD160" s="7"/>
      <c r="AE160" s="7"/>
    </row>
    <row r="161" spans="1:31" s="3" customForma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Y161" s="7"/>
      <c r="Z161" s="7"/>
      <c r="AA161" s="7"/>
      <c r="AB161" s="7"/>
      <c r="AC161" s="7"/>
      <c r="AD161" s="7"/>
      <c r="AE161" s="7"/>
    </row>
    <row r="162" spans="1:31" s="3" customForma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Y162" s="7"/>
      <c r="Z162" s="7"/>
      <c r="AA162" s="7"/>
      <c r="AB162" s="7"/>
      <c r="AC162" s="7"/>
      <c r="AD162" s="7"/>
      <c r="AE162" s="7"/>
    </row>
    <row r="163" spans="1:31" s="3" customForma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Y163" s="7"/>
      <c r="Z163" s="7"/>
      <c r="AA163" s="7"/>
      <c r="AB163" s="7"/>
      <c r="AC163" s="7"/>
      <c r="AD163" s="7"/>
      <c r="AE163" s="7"/>
    </row>
    <row r="164" spans="1:31" s="3" customForma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Y164" s="7"/>
      <c r="Z164" s="7"/>
      <c r="AA164" s="7"/>
      <c r="AB164" s="7"/>
      <c r="AC164" s="7"/>
      <c r="AD164" s="7"/>
      <c r="AE164" s="7"/>
    </row>
    <row r="165" spans="1:31" s="3" customForma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Y165" s="7"/>
      <c r="Z165" s="7"/>
      <c r="AA165" s="7"/>
      <c r="AB165" s="7"/>
      <c r="AC165" s="7"/>
      <c r="AD165" s="7"/>
      <c r="AE165" s="7"/>
    </row>
    <row r="166" spans="1:31" s="3" customForma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Y166" s="7"/>
      <c r="Z166" s="7"/>
      <c r="AA166" s="7"/>
      <c r="AB166" s="7"/>
      <c r="AC166" s="7"/>
      <c r="AD166" s="7"/>
      <c r="AE166" s="7"/>
    </row>
    <row r="167" spans="1:31" s="3" customForma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Y167" s="7"/>
      <c r="Z167" s="7"/>
      <c r="AA167" s="7"/>
      <c r="AB167" s="7"/>
      <c r="AC167" s="7"/>
      <c r="AD167" s="7"/>
      <c r="AE167" s="7"/>
    </row>
    <row r="168" spans="1:31" s="3" customForma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Y168" s="7"/>
      <c r="Z168" s="7"/>
      <c r="AA168" s="7"/>
      <c r="AB168" s="7"/>
      <c r="AC168" s="7"/>
      <c r="AD168" s="7"/>
      <c r="AE168" s="7"/>
    </row>
    <row r="169" spans="1:31" s="3" customForma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Y169" s="7"/>
      <c r="Z169" s="7"/>
      <c r="AA169" s="7"/>
      <c r="AB169" s="7"/>
      <c r="AC169" s="7"/>
      <c r="AD169" s="7"/>
      <c r="AE169" s="7"/>
    </row>
    <row r="170" spans="1:31" s="3" customForma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Y170" s="7"/>
      <c r="Z170" s="7"/>
      <c r="AA170" s="7"/>
      <c r="AB170" s="7"/>
      <c r="AC170" s="7"/>
      <c r="AD170" s="7"/>
      <c r="AE170" s="7"/>
    </row>
    <row r="171" spans="1:31" s="3" customForma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Y171" s="7"/>
      <c r="Z171" s="7"/>
      <c r="AA171" s="7"/>
      <c r="AB171" s="7"/>
      <c r="AC171" s="7"/>
      <c r="AD171" s="7"/>
      <c r="AE171" s="7"/>
    </row>
    <row r="172" spans="1:31" s="3" customForma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Y172" s="7"/>
      <c r="Z172" s="7"/>
      <c r="AA172" s="7"/>
      <c r="AB172" s="7"/>
      <c r="AC172" s="7"/>
      <c r="AD172" s="7"/>
      <c r="AE172" s="7"/>
    </row>
    <row r="173" spans="1:31" s="3" customForma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Y173" s="7"/>
      <c r="Z173" s="7"/>
      <c r="AA173" s="7"/>
      <c r="AB173" s="7"/>
      <c r="AC173" s="7"/>
      <c r="AD173" s="7"/>
      <c r="AE173" s="7"/>
    </row>
    <row r="174" spans="1:31" s="3" customForma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Y174" s="7"/>
      <c r="Z174" s="7"/>
      <c r="AA174" s="7"/>
      <c r="AB174" s="7"/>
      <c r="AC174" s="7"/>
      <c r="AD174" s="7"/>
      <c r="AE174" s="7"/>
    </row>
    <row r="175" spans="1:31" s="3" customForma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Y175" s="7"/>
      <c r="Z175" s="7"/>
      <c r="AA175" s="7"/>
      <c r="AB175" s="7"/>
      <c r="AC175" s="7"/>
      <c r="AD175" s="7"/>
      <c r="AE175" s="7"/>
    </row>
    <row r="176" spans="1:31" s="3" customForma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Y176" s="7"/>
      <c r="Z176" s="7"/>
      <c r="AA176" s="7"/>
      <c r="AB176" s="7"/>
      <c r="AC176" s="7"/>
      <c r="AD176" s="7"/>
      <c r="AE176" s="7"/>
    </row>
    <row r="177" spans="1:31" s="3" customForma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Y177" s="7"/>
      <c r="Z177" s="7"/>
      <c r="AA177" s="7"/>
      <c r="AB177" s="7"/>
      <c r="AC177" s="7"/>
      <c r="AD177" s="7"/>
      <c r="AE177" s="7"/>
    </row>
    <row r="178" spans="1:31" s="3" customForma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Y178" s="7"/>
      <c r="Z178" s="7"/>
      <c r="AA178" s="7"/>
      <c r="AB178" s="7"/>
      <c r="AC178" s="7"/>
      <c r="AD178" s="7"/>
      <c r="AE178" s="7"/>
    </row>
    <row r="179" spans="1:31" s="3" customForma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Y179" s="7"/>
      <c r="Z179" s="7"/>
      <c r="AA179" s="7"/>
      <c r="AB179" s="7"/>
      <c r="AC179" s="7"/>
      <c r="AD179" s="7"/>
      <c r="AE179" s="7"/>
    </row>
    <row r="180" spans="1:31" s="3" customForma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Y180" s="7"/>
      <c r="Z180" s="7"/>
      <c r="AA180" s="7"/>
      <c r="AB180" s="7"/>
      <c r="AC180" s="7"/>
      <c r="AD180" s="7"/>
      <c r="AE180" s="7"/>
    </row>
    <row r="181" spans="1:31" s="3" customForma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Y181" s="7"/>
      <c r="Z181" s="7"/>
      <c r="AA181" s="7"/>
      <c r="AB181" s="7"/>
      <c r="AC181" s="7"/>
      <c r="AD181" s="7"/>
      <c r="AE181" s="7"/>
    </row>
    <row r="182" spans="1:31" s="3" customForma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Y182" s="7"/>
      <c r="Z182" s="7"/>
      <c r="AA182" s="7"/>
      <c r="AB182" s="7"/>
      <c r="AC182" s="7"/>
      <c r="AD182" s="7"/>
      <c r="AE182" s="7"/>
    </row>
    <row r="183" spans="1:31" s="3" customForma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Y183" s="7"/>
      <c r="Z183" s="7"/>
      <c r="AA183" s="7"/>
      <c r="AB183" s="7"/>
      <c r="AC183" s="7"/>
      <c r="AD183" s="7"/>
      <c r="AE183" s="7"/>
    </row>
    <row r="184" spans="1:31" s="3" customForma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Y184" s="7"/>
      <c r="Z184" s="7"/>
      <c r="AA184" s="7"/>
      <c r="AB184" s="7"/>
      <c r="AC184" s="7"/>
      <c r="AD184" s="7"/>
      <c r="AE184" s="7"/>
    </row>
    <row r="185" spans="1:31" s="3" customForma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Y185" s="7"/>
      <c r="Z185" s="7"/>
      <c r="AA185" s="7"/>
      <c r="AB185" s="7"/>
      <c r="AC185" s="7"/>
      <c r="AD185" s="7"/>
      <c r="AE185" s="7"/>
    </row>
    <row r="186" spans="1:31" s="3" customForma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Y186" s="7"/>
      <c r="Z186" s="7"/>
      <c r="AA186" s="7"/>
      <c r="AB186" s="7"/>
      <c r="AC186" s="7"/>
      <c r="AD186" s="7"/>
      <c r="AE186" s="7"/>
    </row>
    <row r="187" spans="1:31" s="3" customForma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Y187" s="7"/>
      <c r="Z187" s="7"/>
      <c r="AA187" s="7"/>
      <c r="AB187" s="7"/>
      <c r="AC187" s="7"/>
      <c r="AD187" s="7"/>
      <c r="AE187" s="7"/>
    </row>
    <row r="188" spans="1:31" s="3" customForma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Y188" s="7"/>
      <c r="Z188" s="7"/>
      <c r="AA188" s="7"/>
      <c r="AB188" s="7"/>
      <c r="AC188" s="7"/>
      <c r="AD188" s="7"/>
      <c r="AE188" s="7"/>
    </row>
    <row r="189" spans="1:31" s="3" customForma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Y189" s="7"/>
      <c r="Z189" s="7"/>
      <c r="AA189" s="7"/>
      <c r="AB189" s="7"/>
      <c r="AC189" s="7"/>
      <c r="AD189" s="7"/>
      <c r="AE189" s="7"/>
    </row>
    <row r="190" spans="1:31" s="3" customForma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Y190" s="7"/>
      <c r="Z190" s="7"/>
      <c r="AA190" s="7"/>
      <c r="AB190" s="7"/>
      <c r="AC190" s="7"/>
      <c r="AD190" s="7"/>
      <c r="AE190" s="7"/>
    </row>
    <row r="191" spans="1:31" s="3" customForma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Y191" s="7"/>
      <c r="Z191" s="7"/>
      <c r="AA191" s="7"/>
      <c r="AB191" s="7"/>
      <c r="AC191" s="7"/>
      <c r="AD191" s="7"/>
      <c r="AE191" s="7"/>
    </row>
    <row r="192" spans="1:31" s="3" customForma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Y192" s="7"/>
      <c r="Z192" s="7"/>
      <c r="AA192" s="7"/>
      <c r="AB192" s="7"/>
      <c r="AC192" s="7"/>
      <c r="AD192" s="7"/>
      <c r="AE192" s="7"/>
    </row>
    <row r="193" spans="1:31" s="3" customForma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Y193" s="7"/>
      <c r="Z193" s="7"/>
      <c r="AA193" s="7"/>
      <c r="AB193" s="7"/>
      <c r="AC193" s="7"/>
      <c r="AD193" s="7"/>
      <c r="AE193" s="7"/>
    </row>
    <row r="194" spans="1:31" s="3" customForma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Y194" s="7"/>
      <c r="Z194" s="7"/>
      <c r="AA194" s="7"/>
      <c r="AB194" s="7"/>
      <c r="AC194" s="7"/>
      <c r="AD194" s="7"/>
      <c r="AE194" s="7"/>
    </row>
    <row r="195" spans="1:31" s="3" customForma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Y195" s="7"/>
      <c r="Z195" s="7"/>
      <c r="AA195" s="7"/>
      <c r="AB195" s="7"/>
      <c r="AC195" s="7"/>
      <c r="AD195" s="7"/>
      <c r="AE195" s="7"/>
    </row>
    <row r="196" spans="1:31" s="3" customForma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Y196" s="7"/>
      <c r="Z196" s="7"/>
      <c r="AA196" s="7"/>
      <c r="AB196" s="7"/>
      <c r="AC196" s="7"/>
      <c r="AD196" s="7"/>
      <c r="AE196" s="7"/>
    </row>
    <row r="197" spans="1:31" s="3" customForma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Y197" s="7"/>
      <c r="Z197" s="7"/>
      <c r="AA197" s="7"/>
      <c r="AB197" s="7"/>
      <c r="AC197" s="7"/>
      <c r="AD197" s="7"/>
      <c r="AE197" s="7"/>
    </row>
    <row r="198" spans="1:31" s="3" customForma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Y198" s="7"/>
      <c r="Z198" s="7"/>
      <c r="AA198" s="7"/>
      <c r="AB198" s="7"/>
      <c r="AC198" s="7"/>
      <c r="AD198" s="7"/>
      <c r="AE198" s="7"/>
    </row>
    <row r="199" spans="1:31" s="3" customForma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Y199" s="7"/>
      <c r="Z199" s="7"/>
      <c r="AA199" s="7"/>
      <c r="AB199" s="7"/>
      <c r="AC199" s="7"/>
      <c r="AD199" s="7"/>
      <c r="AE199" s="7"/>
    </row>
    <row r="200" spans="1:31" s="3" customForma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Y200" s="7"/>
      <c r="Z200" s="7"/>
      <c r="AA200" s="7"/>
      <c r="AB200" s="7"/>
      <c r="AC200" s="7"/>
      <c r="AD200" s="7"/>
      <c r="AE200" s="7"/>
    </row>
    <row r="201" spans="1:31" s="3" customForma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Y201" s="7"/>
      <c r="Z201" s="7"/>
      <c r="AA201" s="7"/>
      <c r="AB201" s="7"/>
      <c r="AC201" s="7"/>
      <c r="AD201" s="7"/>
      <c r="AE201" s="7"/>
    </row>
    <row r="202" spans="1:31" s="3" customForma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Y202" s="7"/>
      <c r="Z202" s="7"/>
      <c r="AA202" s="7"/>
      <c r="AB202" s="7"/>
      <c r="AC202" s="7"/>
      <c r="AD202" s="7"/>
      <c r="AE202" s="7"/>
    </row>
    <row r="203" spans="1:31" s="3" customForma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Y203" s="7"/>
      <c r="Z203" s="7"/>
      <c r="AA203" s="7"/>
      <c r="AB203" s="7"/>
      <c r="AC203" s="7"/>
      <c r="AD203" s="7"/>
      <c r="AE203" s="7"/>
    </row>
    <row r="204" spans="1:31" s="3" customForma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Y204" s="7"/>
      <c r="Z204" s="7"/>
      <c r="AA204" s="7"/>
      <c r="AB204" s="7"/>
      <c r="AC204" s="7"/>
      <c r="AD204" s="7"/>
      <c r="AE204" s="7"/>
    </row>
    <row r="205" spans="1:31" s="3" customForma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Y205" s="7"/>
      <c r="Z205" s="7"/>
      <c r="AA205" s="7"/>
      <c r="AB205" s="7"/>
      <c r="AC205" s="7"/>
      <c r="AD205" s="7"/>
      <c r="AE205" s="7"/>
    </row>
    <row r="206" spans="1:31" s="3" customForma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Y206" s="7"/>
      <c r="Z206" s="7"/>
      <c r="AA206" s="7"/>
      <c r="AB206" s="7"/>
      <c r="AC206" s="7"/>
      <c r="AD206" s="7"/>
      <c r="AE206" s="7"/>
    </row>
    <row r="207" spans="1:31" s="3" customForma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Y207" s="7"/>
      <c r="Z207" s="7"/>
      <c r="AA207" s="7"/>
      <c r="AB207" s="7"/>
      <c r="AC207" s="7"/>
      <c r="AD207" s="7"/>
      <c r="AE207" s="7"/>
    </row>
    <row r="208" spans="1:31" s="3" customForma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Y208" s="7"/>
      <c r="Z208" s="7"/>
      <c r="AA208" s="7"/>
      <c r="AB208" s="7"/>
      <c r="AC208" s="7"/>
      <c r="AD208" s="7"/>
      <c r="AE208" s="7"/>
    </row>
    <row r="209" spans="1:31" s="3" customForma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Y209" s="7"/>
      <c r="Z209" s="7"/>
      <c r="AA209" s="7"/>
      <c r="AB209" s="7"/>
      <c r="AC209" s="7"/>
      <c r="AD209" s="7"/>
      <c r="AE209" s="7"/>
    </row>
    <row r="210" spans="1:31" s="3" customForma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Y210" s="7"/>
      <c r="Z210" s="7"/>
      <c r="AA210" s="7"/>
      <c r="AB210" s="7"/>
      <c r="AC210" s="7"/>
      <c r="AD210" s="7"/>
      <c r="AE210" s="7"/>
    </row>
    <row r="211" spans="1:31" s="3" customForma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Y211" s="7"/>
      <c r="Z211" s="7"/>
      <c r="AA211" s="7"/>
      <c r="AB211" s="7"/>
      <c r="AC211" s="7"/>
      <c r="AD211" s="7"/>
      <c r="AE211" s="7"/>
    </row>
    <row r="212" spans="1:31" s="3" customForma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Y212" s="7"/>
      <c r="Z212" s="7"/>
      <c r="AA212" s="7"/>
      <c r="AB212" s="7"/>
      <c r="AC212" s="7"/>
      <c r="AD212" s="7"/>
      <c r="AE212" s="7"/>
    </row>
    <row r="213" spans="1:31" s="3" customForma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Y213" s="7"/>
      <c r="Z213" s="7"/>
      <c r="AA213" s="7"/>
      <c r="AB213" s="7"/>
      <c r="AC213" s="7"/>
      <c r="AD213" s="7"/>
      <c r="AE213" s="7"/>
    </row>
    <row r="214" spans="1:31" s="3" customForma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Y214" s="7"/>
      <c r="Z214" s="7"/>
      <c r="AA214" s="7"/>
      <c r="AB214" s="7"/>
      <c r="AC214" s="7"/>
      <c r="AD214" s="7"/>
      <c r="AE214" s="7"/>
    </row>
    <row r="215" spans="1:31" s="3" customForma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Y215" s="7"/>
      <c r="Z215" s="7"/>
      <c r="AA215" s="7"/>
      <c r="AB215" s="7"/>
      <c r="AC215" s="7"/>
      <c r="AD215" s="7"/>
      <c r="AE215" s="7"/>
    </row>
    <row r="216" spans="1:31" s="3" customForma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Y216" s="7"/>
      <c r="Z216" s="7"/>
      <c r="AA216" s="7"/>
      <c r="AB216" s="7"/>
      <c r="AC216" s="7"/>
      <c r="AD216" s="7"/>
      <c r="AE216" s="7"/>
    </row>
    <row r="217" spans="1:31" s="3" customForma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Y217" s="7"/>
      <c r="Z217" s="7"/>
      <c r="AA217" s="7"/>
      <c r="AB217" s="7"/>
      <c r="AC217" s="7"/>
      <c r="AD217" s="7"/>
      <c r="AE217" s="7"/>
    </row>
    <row r="218" spans="1:31" s="3" customForma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Y218" s="7"/>
      <c r="Z218" s="7"/>
      <c r="AA218" s="7"/>
      <c r="AB218" s="7"/>
      <c r="AC218" s="7"/>
      <c r="AD218" s="7"/>
      <c r="AE218" s="7"/>
    </row>
    <row r="219" spans="1:31" s="3" customForma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Y219" s="7"/>
      <c r="Z219" s="7"/>
      <c r="AA219" s="7"/>
      <c r="AB219" s="7"/>
      <c r="AC219" s="7"/>
      <c r="AD219" s="7"/>
      <c r="AE219" s="7"/>
    </row>
    <row r="220" spans="1:31" s="3" customForma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Y220" s="7"/>
      <c r="Z220" s="7"/>
      <c r="AA220" s="7"/>
      <c r="AB220" s="7"/>
      <c r="AC220" s="7"/>
      <c r="AD220" s="7"/>
      <c r="AE220" s="7"/>
    </row>
    <row r="221" spans="1:31" s="3" customForma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Y221" s="7"/>
      <c r="Z221" s="7"/>
      <c r="AA221" s="7"/>
      <c r="AB221" s="7"/>
      <c r="AC221" s="7"/>
      <c r="AD221" s="7"/>
      <c r="AE221" s="7"/>
    </row>
    <row r="222" spans="1:31" s="3" customForma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Y222" s="7"/>
      <c r="Z222" s="7"/>
      <c r="AA222" s="7"/>
      <c r="AB222" s="7"/>
      <c r="AC222" s="7"/>
      <c r="AD222" s="7"/>
      <c r="AE222" s="7"/>
    </row>
    <row r="223" spans="1:31" s="3" customForma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Y223" s="7"/>
      <c r="Z223" s="7"/>
      <c r="AA223" s="7"/>
      <c r="AB223" s="7"/>
      <c r="AC223" s="7"/>
      <c r="AD223" s="7"/>
      <c r="AE223" s="7"/>
    </row>
    <row r="224" spans="1:31" s="3" customForma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Y224" s="7"/>
      <c r="Z224" s="7"/>
      <c r="AA224" s="7"/>
      <c r="AB224" s="7"/>
      <c r="AC224" s="7"/>
      <c r="AD224" s="7"/>
      <c r="AE224" s="7"/>
    </row>
    <row r="225" spans="1:31" s="3" customForma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Y225" s="7"/>
      <c r="Z225" s="7"/>
      <c r="AA225" s="7"/>
      <c r="AB225" s="7"/>
      <c r="AC225" s="7"/>
      <c r="AD225" s="7"/>
      <c r="AE225" s="7"/>
    </row>
    <row r="226" spans="1:31" s="3" customForma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Y226" s="7"/>
      <c r="Z226" s="7"/>
      <c r="AA226" s="7"/>
      <c r="AB226" s="7"/>
      <c r="AC226" s="7"/>
      <c r="AD226" s="7"/>
      <c r="AE226" s="7"/>
    </row>
    <row r="227" spans="1:31" s="3" customForma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Y227" s="7"/>
      <c r="Z227" s="7"/>
      <c r="AA227" s="7"/>
      <c r="AB227" s="7"/>
      <c r="AC227" s="7"/>
      <c r="AD227" s="7"/>
      <c r="AE227" s="7"/>
    </row>
    <row r="228" spans="1:31" s="3" customForma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Y228" s="7"/>
      <c r="Z228" s="7"/>
      <c r="AA228" s="7"/>
      <c r="AB228" s="7"/>
      <c r="AC228" s="7"/>
      <c r="AD228" s="7"/>
      <c r="AE228" s="7"/>
    </row>
    <row r="229" spans="1:31" s="3" customForma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Y229" s="7"/>
      <c r="Z229" s="7"/>
      <c r="AA229" s="7"/>
      <c r="AB229" s="7"/>
      <c r="AC229" s="7"/>
      <c r="AD229" s="7"/>
      <c r="AE229" s="7"/>
    </row>
    <row r="230" spans="1:31" s="3" customForma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Y230" s="7"/>
      <c r="Z230" s="7"/>
      <c r="AA230" s="7"/>
      <c r="AB230" s="7"/>
      <c r="AC230" s="7"/>
      <c r="AD230" s="7"/>
      <c r="AE230" s="7"/>
    </row>
    <row r="231" spans="1:31" s="3" customForma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Y231" s="7"/>
      <c r="Z231" s="7"/>
      <c r="AA231" s="7"/>
      <c r="AB231" s="7"/>
      <c r="AC231" s="7"/>
      <c r="AD231" s="7"/>
      <c r="AE231" s="7"/>
    </row>
    <row r="232" spans="1:31" s="3" customForma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Y232" s="7"/>
      <c r="Z232" s="7"/>
      <c r="AA232" s="7"/>
      <c r="AB232" s="7"/>
      <c r="AC232" s="7"/>
      <c r="AD232" s="7"/>
      <c r="AE232" s="7"/>
    </row>
    <row r="233" spans="1:31" s="3" customForma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Y233" s="7"/>
      <c r="Z233" s="7"/>
      <c r="AA233" s="7"/>
      <c r="AB233" s="7"/>
      <c r="AC233" s="7"/>
      <c r="AD233" s="7"/>
      <c r="AE233" s="7"/>
    </row>
    <row r="234" spans="1:31" s="3" customForma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Y234" s="7"/>
      <c r="Z234" s="7"/>
      <c r="AA234" s="7"/>
      <c r="AB234" s="7"/>
      <c r="AC234" s="7"/>
      <c r="AD234" s="7"/>
      <c r="AE234" s="7"/>
    </row>
    <row r="235" spans="1:31" s="3" customForma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Y235" s="7"/>
      <c r="Z235" s="7"/>
      <c r="AA235" s="7"/>
      <c r="AB235" s="7"/>
      <c r="AC235" s="7"/>
      <c r="AD235" s="7"/>
      <c r="AE235" s="7"/>
    </row>
    <row r="236" spans="1:31" s="3" customForma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Y236" s="7"/>
      <c r="Z236" s="7"/>
      <c r="AA236" s="7"/>
      <c r="AB236" s="7"/>
      <c r="AC236" s="7"/>
      <c r="AD236" s="7"/>
      <c r="AE236" s="7"/>
    </row>
    <row r="237" spans="1:31" s="3" customForma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Y237" s="7"/>
      <c r="Z237" s="7"/>
      <c r="AA237" s="7"/>
      <c r="AB237" s="7"/>
      <c r="AC237" s="7"/>
      <c r="AD237" s="7"/>
      <c r="AE237" s="7"/>
    </row>
    <row r="238" spans="1:31" s="3" customForma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Y238" s="7"/>
      <c r="Z238" s="7"/>
      <c r="AA238" s="7"/>
      <c r="AB238" s="7"/>
      <c r="AC238" s="7"/>
      <c r="AD238" s="7"/>
      <c r="AE238" s="7"/>
    </row>
    <row r="239" spans="1:31" s="3" customForma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Y239" s="7"/>
      <c r="Z239" s="7"/>
      <c r="AA239" s="7"/>
      <c r="AB239" s="7"/>
      <c r="AC239" s="7"/>
      <c r="AD239" s="7"/>
      <c r="AE239" s="7"/>
    </row>
    <row r="240" spans="1:31" s="3" customForma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Y240" s="7"/>
      <c r="Z240" s="7"/>
      <c r="AA240" s="7"/>
      <c r="AB240" s="7"/>
      <c r="AC240" s="7"/>
      <c r="AD240" s="7"/>
      <c r="AE240" s="7"/>
    </row>
    <row r="241" spans="1:31" s="3" customForma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Y241" s="7"/>
      <c r="Z241" s="7"/>
      <c r="AA241" s="7"/>
      <c r="AB241" s="7"/>
      <c r="AC241" s="7"/>
      <c r="AD241" s="7"/>
      <c r="AE241" s="7"/>
    </row>
    <row r="242" spans="1:31" s="3" customForma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Y242" s="7"/>
      <c r="Z242" s="7"/>
      <c r="AA242" s="7"/>
      <c r="AB242" s="7"/>
      <c r="AC242" s="7"/>
      <c r="AD242" s="7"/>
      <c r="AE242" s="7"/>
    </row>
    <row r="243" spans="1:31" s="3" customForma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Y243" s="7"/>
      <c r="Z243" s="7"/>
      <c r="AA243" s="7"/>
      <c r="AB243" s="7"/>
      <c r="AC243" s="7"/>
      <c r="AD243" s="7"/>
      <c r="AE243" s="7"/>
    </row>
    <row r="244" spans="1:31" s="3" customForma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Y244" s="7"/>
      <c r="Z244" s="7"/>
      <c r="AA244" s="7"/>
      <c r="AB244" s="7"/>
      <c r="AC244" s="7"/>
      <c r="AD244" s="7"/>
      <c r="AE244" s="7"/>
    </row>
    <row r="245" spans="1:31" s="3" customForma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Y245" s="7"/>
      <c r="Z245" s="7"/>
      <c r="AA245" s="7"/>
      <c r="AB245" s="7"/>
      <c r="AC245" s="7"/>
      <c r="AD245" s="7"/>
      <c r="AE245" s="7"/>
    </row>
    <row r="246" spans="1:31" s="3" customForma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Y246" s="7"/>
      <c r="Z246" s="7"/>
      <c r="AA246" s="7"/>
      <c r="AB246" s="7"/>
      <c r="AC246" s="7"/>
      <c r="AD246" s="7"/>
      <c r="AE246" s="7"/>
    </row>
    <row r="247" spans="1:31" s="3" customForma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Y247" s="7"/>
      <c r="Z247" s="7"/>
      <c r="AA247" s="7"/>
      <c r="AB247" s="7"/>
      <c r="AC247" s="7"/>
      <c r="AD247" s="7"/>
      <c r="AE247" s="7"/>
    </row>
    <row r="248" spans="1:31" s="3" customForma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Y248" s="7"/>
      <c r="Z248" s="7"/>
      <c r="AA248" s="7"/>
      <c r="AB248" s="7"/>
      <c r="AC248" s="7"/>
      <c r="AD248" s="7"/>
      <c r="AE248" s="7"/>
    </row>
    <row r="249" spans="1:31" s="3" customForma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Y249" s="7"/>
      <c r="Z249" s="7"/>
      <c r="AA249" s="7"/>
      <c r="AB249" s="7"/>
      <c r="AC249" s="7"/>
      <c r="AD249" s="7"/>
      <c r="AE249" s="7"/>
    </row>
    <row r="250" spans="1:31" s="3" customForma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Y250" s="7"/>
      <c r="Z250" s="7"/>
      <c r="AA250" s="7"/>
      <c r="AB250" s="7"/>
      <c r="AC250" s="7"/>
      <c r="AD250" s="7"/>
      <c r="AE250" s="7"/>
    </row>
    <row r="251" spans="1:31" s="3" customForma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Y251" s="7"/>
      <c r="Z251" s="7"/>
      <c r="AA251" s="7"/>
      <c r="AB251" s="7"/>
      <c r="AC251" s="7"/>
      <c r="AD251" s="7"/>
      <c r="AE251" s="7"/>
    </row>
    <row r="252" spans="1:31" s="3" customForma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Y252" s="7"/>
      <c r="Z252" s="7"/>
      <c r="AA252" s="7"/>
      <c r="AB252" s="7"/>
      <c r="AC252" s="7"/>
      <c r="AD252" s="7"/>
      <c r="AE252" s="7"/>
    </row>
    <row r="253" spans="1:31" s="3" customForma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Y253" s="7"/>
      <c r="Z253" s="7"/>
      <c r="AA253" s="7"/>
      <c r="AB253" s="7"/>
      <c r="AC253" s="7"/>
      <c r="AD253" s="7"/>
      <c r="AE253" s="7"/>
    </row>
    <row r="254" spans="1:31" s="3" customForma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Y254" s="7"/>
      <c r="Z254" s="7"/>
      <c r="AA254" s="7"/>
      <c r="AB254" s="7"/>
      <c r="AC254" s="7"/>
      <c r="AD254" s="7"/>
      <c r="AE254" s="7"/>
    </row>
    <row r="255" spans="1:31" s="3" customForma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Y255" s="7"/>
      <c r="Z255" s="7"/>
      <c r="AA255" s="7"/>
      <c r="AB255" s="7"/>
      <c r="AC255" s="7"/>
      <c r="AD255" s="7"/>
      <c r="AE255" s="7"/>
    </row>
    <row r="256" spans="1:31" s="3" customForma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Y256" s="7"/>
      <c r="Z256" s="7"/>
      <c r="AA256" s="7"/>
      <c r="AB256" s="7"/>
      <c r="AC256" s="7"/>
      <c r="AD256" s="7"/>
      <c r="AE256" s="7"/>
    </row>
    <row r="257" spans="1:31" s="3" customForma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Y257" s="7"/>
      <c r="Z257" s="7"/>
      <c r="AA257" s="7"/>
      <c r="AB257" s="7"/>
      <c r="AC257" s="7"/>
      <c r="AD257" s="7"/>
      <c r="AE257" s="7"/>
    </row>
    <row r="258" spans="1:31" s="3" customForma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Y258" s="7"/>
      <c r="Z258" s="7"/>
      <c r="AA258" s="7"/>
      <c r="AB258" s="7"/>
      <c r="AC258" s="7"/>
      <c r="AD258" s="7"/>
      <c r="AE258" s="7"/>
    </row>
    <row r="259" spans="1:31" s="3" customForma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Y259" s="7"/>
      <c r="Z259" s="7"/>
      <c r="AA259" s="7"/>
      <c r="AB259" s="7"/>
      <c r="AC259" s="7"/>
      <c r="AD259" s="7"/>
      <c r="AE259" s="7"/>
    </row>
    <row r="260" spans="1:31" s="3" customForma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Y260" s="7"/>
      <c r="Z260" s="7"/>
      <c r="AA260" s="7"/>
      <c r="AB260" s="7"/>
      <c r="AC260" s="7"/>
      <c r="AD260" s="7"/>
      <c r="AE260" s="7"/>
    </row>
    <row r="261" spans="1:31" s="3" customForma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Y261" s="7"/>
      <c r="Z261" s="7"/>
      <c r="AA261" s="7"/>
      <c r="AB261" s="7"/>
      <c r="AC261" s="7"/>
      <c r="AD261" s="7"/>
      <c r="AE261" s="7"/>
    </row>
    <row r="262" spans="1:31" s="3" customForma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Y262" s="7"/>
      <c r="Z262" s="7"/>
      <c r="AA262" s="7"/>
      <c r="AB262" s="7"/>
      <c r="AC262" s="7"/>
      <c r="AD262" s="7"/>
      <c r="AE262" s="7"/>
    </row>
    <row r="263" spans="1:31" s="3" customForma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Y263" s="7"/>
      <c r="Z263" s="7"/>
      <c r="AA263" s="7"/>
      <c r="AB263" s="7"/>
      <c r="AC263" s="7"/>
      <c r="AD263" s="7"/>
      <c r="AE263" s="7"/>
    </row>
    <row r="264" spans="1:31" s="3" customForma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Y264" s="7"/>
      <c r="Z264" s="7"/>
      <c r="AA264" s="7"/>
      <c r="AB264" s="7"/>
      <c r="AC264" s="7"/>
      <c r="AD264" s="7"/>
      <c r="AE264" s="7"/>
    </row>
    <row r="265" spans="1:31" s="3" customForma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Y265" s="7"/>
      <c r="Z265" s="7"/>
      <c r="AA265" s="7"/>
      <c r="AB265" s="7"/>
      <c r="AC265" s="7"/>
      <c r="AD265" s="7"/>
      <c r="AE265" s="7"/>
    </row>
    <row r="266" spans="1:31" s="3" customForma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Y266" s="7"/>
      <c r="Z266" s="7"/>
      <c r="AA266" s="7"/>
      <c r="AB266" s="7"/>
      <c r="AC266" s="7"/>
      <c r="AD266" s="7"/>
      <c r="AE266" s="7"/>
    </row>
    <row r="267" spans="1:31" s="3" customForma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Y267" s="7"/>
      <c r="Z267" s="7"/>
      <c r="AA267" s="7"/>
      <c r="AB267" s="7"/>
      <c r="AC267" s="7"/>
      <c r="AD267" s="7"/>
      <c r="AE267" s="7"/>
    </row>
    <row r="268" spans="1:31" s="3" customForma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Y268" s="7"/>
      <c r="Z268" s="7"/>
      <c r="AA268" s="7"/>
      <c r="AB268" s="7"/>
      <c r="AC268" s="7"/>
      <c r="AD268" s="7"/>
      <c r="AE268" s="7"/>
    </row>
    <row r="269" spans="1:31" s="3" customForma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Y269" s="7"/>
      <c r="Z269" s="7"/>
      <c r="AA269" s="7"/>
      <c r="AB269" s="7"/>
      <c r="AC269" s="7"/>
      <c r="AD269" s="7"/>
      <c r="AE269" s="7"/>
    </row>
    <row r="270" spans="1:31" s="3" customForma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Y270" s="7"/>
      <c r="Z270" s="7"/>
      <c r="AA270" s="7"/>
      <c r="AB270" s="7"/>
      <c r="AC270" s="7"/>
      <c r="AD270" s="7"/>
      <c r="AE270" s="7"/>
    </row>
    <row r="271" spans="1:31" s="3" customForma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Y271" s="7"/>
      <c r="Z271" s="7"/>
      <c r="AA271" s="7"/>
      <c r="AB271" s="7"/>
      <c r="AC271" s="7"/>
      <c r="AD271" s="7"/>
      <c r="AE271" s="7"/>
    </row>
    <row r="272" spans="1:31" s="3" customForma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Y272" s="7"/>
      <c r="Z272" s="7"/>
      <c r="AA272" s="7"/>
      <c r="AB272" s="7"/>
      <c r="AC272" s="7"/>
      <c r="AD272" s="7"/>
      <c r="AE272" s="7"/>
    </row>
    <row r="273" spans="1:31" s="3" customForma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Y273" s="7"/>
      <c r="Z273" s="7"/>
      <c r="AA273" s="7"/>
      <c r="AB273" s="7"/>
      <c r="AC273" s="7"/>
      <c r="AD273" s="7"/>
      <c r="AE273" s="7"/>
    </row>
    <row r="274" spans="1:31" s="3" customForma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Y274" s="7"/>
      <c r="Z274" s="7"/>
      <c r="AA274" s="7"/>
      <c r="AB274" s="7"/>
      <c r="AC274" s="7"/>
      <c r="AD274" s="7"/>
      <c r="AE274" s="7"/>
    </row>
    <row r="275" spans="1:31" s="3" customForma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Y275" s="7"/>
      <c r="Z275" s="7"/>
      <c r="AA275" s="7"/>
      <c r="AB275" s="7"/>
      <c r="AC275" s="7"/>
      <c r="AD275" s="7"/>
      <c r="AE275" s="7"/>
    </row>
    <row r="276" spans="1:31" s="3" customForma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Y276" s="7"/>
      <c r="Z276" s="7"/>
      <c r="AA276" s="7"/>
      <c r="AB276" s="7"/>
      <c r="AC276" s="7"/>
      <c r="AD276" s="7"/>
      <c r="AE276" s="7"/>
    </row>
    <row r="277" spans="1:31" s="3" customForma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Y277" s="7"/>
      <c r="Z277" s="7"/>
      <c r="AA277" s="7"/>
      <c r="AB277" s="7"/>
      <c r="AC277" s="7"/>
      <c r="AD277" s="7"/>
      <c r="AE277" s="7"/>
    </row>
    <row r="278" spans="1:31" s="3" customForma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Y278" s="7"/>
      <c r="Z278" s="7"/>
      <c r="AA278" s="7"/>
      <c r="AB278" s="7"/>
      <c r="AC278" s="7"/>
      <c r="AD278" s="7"/>
      <c r="AE278" s="7"/>
    </row>
    <row r="279" spans="1:31" s="3" customForma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Y279" s="7"/>
      <c r="Z279" s="7"/>
      <c r="AA279" s="7"/>
      <c r="AB279" s="7"/>
      <c r="AC279" s="7"/>
      <c r="AD279" s="7"/>
      <c r="AE279" s="7"/>
    </row>
    <row r="280" spans="1:31" s="3" customForma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Y280" s="7"/>
      <c r="Z280" s="7"/>
      <c r="AA280" s="7"/>
      <c r="AB280" s="7"/>
      <c r="AC280" s="7"/>
      <c r="AD280" s="7"/>
      <c r="AE280" s="7"/>
    </row>
    <row r="281" spans="1:31" s="3" customForma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Y281" s="7"/>
      <c r="Z281" s="7"/>
      <c r="AA281" s="7"/>
      <c r="AB281" s="7"/>
      <c r="AC281" s="7"/>
      <c r="AD281" s="7"/>
      <c r="AE281" s="7"/>
    </row>
    <row r="282" spans="1:31" s="3" customForma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Y282" s="7"/>
      <c r="Z282" s="7"/>
      <c r="AA282" s="7"/>
      <c r="AB282" s="7"/>
      <c r="AC282" s="7"/>
      <c r="AD282" s="7"/>
      <c r="AE282" s="7"/>
    </row>
    <row r="283" spans="1:31" s="3" customForma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Y283" s="7"/>
      <c r="Z283" s="7"/>
      <c r="AA283" s="7"/>
      <c r="AB283" s="7"/>
      <c r="AC283" s="7"/>
      <c r="AD283" s="7"/>
      <c r="AE283" s="7"/>
    </row>
    <row r="284" spans="1:31" s="3" customForma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Y284" s="7"/>
      <c r="Z284" s="7"/>
      <c r="AA284" s="7"/>
      <c r="AB284" s="7"/>
      <c r="AC284" s="7"/>
      <c r="AD284" s="7"/>
      <c r="AE284" s="7"/>
    </row>
    <row r="285" spans="1:31" s="3" customForma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Y285" s="7"/>
      <c r="Z285" s="7"/>
      <c r="AA285" s="7"/>
      <c r="AB285" s="7"/>
      <c r="AC285" s="7"/>
      <c r="AD285" s="7"/>
      <c r="AE285" s="7"/>
    </row>
    <row r="286" spans="1:31" s="3" customForma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Y286" s="7"/>
      <c r="Z286" s="7"/>
      <c r="AA286" s="7"/>
      <c r="AB286" s="7"/>
      <c r="AC286" s="7"/>
      <c r="AD286" s="7"/>
      <c r="AE286" s="7"/>
    </row>
    <row r="287" spans="1:31" s="3" customForma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Y287" s="7"/>
      <c r="Z287" s="7"/>
      <c r="AA287" s="7"/>
      <c r="AB287" s="7"/>
      <c r="AC287" s="7"/>
      <c r="AD287" s="7"/>
      <c r="AE287" s="7"/>
    </row>
    <row r="288" spans="1:31" s="3" customForma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Y288" s="7"/>
      <c r="Z288" s="7"/>
      <c r="AA288" s="7"/>
      <c r="AB288" s="7"/>
      <c r="AC288" s="7"/>
      <c r="AD288" s="7"/>
      <c r="AE288" s="7"/>
    </row>
    <row r="289" spans="1:31" s="3" customForma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Y289" s="7"/>
      <c r="Z289" s="7"/>
      <c r="AA289" s="7"/>
      <c r="AB289" s="7"/>
      <c r="AC289" s="7"/>
      <c r="AD289" s="7"/>
      <c r="AE289" s="7"/>
    </row>
    <row r="290" spans="1:31" s="3" customForma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Y290" s="7"/>
      <c r="Z290" s="7"/>
      <c r="AA290" s="7"/>
      <c r="AB290" s="7"/>
      <c r="AC290" s="7"/>
      <c r="AD290" s="7"/>
      <c r="AE290" s="7"/>
    </row>
    <row r="291" spans="1:31" s="3" customForma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Y291" s="7"/>
      <c r="Z291" s="7"/>
      <c r="AA291" s="7"/>
      <c r="AB291" s="7"/>
      <c r="AC291" s="7"/>
      <c r="AD291" s="7"/>
      <c r="AE291" s="7"/>
    </row>
    <row r="292" spans="1:31" s="3" customForma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Y292" s="7"/>
      <c r="Z292" s="7"/>
      <c r="AA292" s="7"/>
      <c r="AB292" s="7"/>
      <c r="AC292" s="7"/>
      <c r="AD292" s="7"/>
      <c r="AE292" s="7"/>
    </row>
    <row r="293" spans="1:31" s="3" customForma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Y293" s="7"/>
      <c r="Z293" s="7"/>
      <c r="AA293" s="7"/>
      <c r="AB293" s="7"/>
      <c r="AC293" s="7"/>
      <c r="AD293" s="7"/>
      <c r="AE293" s="7"/>
    </row>
    <row r="294" spans="1:31" s="3" customForma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Y294" s="7"/>
      <c r="Z294" s="7"/>
      <c r="AA294" s="7"/>
      <c r="AB294" s="7"/>
      <c r="AC294" s="7"/>
      <c r="AD294" s="7"/>
      <c r="AE294" s="7"/>
    </row>
    <row r="295" spans="1:31" s="3" customForma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Y295" s="7"/>
      <c r="Z295" s="7"/>
      <c r="AA295" s="7"/>
      <c r="AB295" s="7"/>
      <c r="AC295" s="7"/>
      <c r="AD295" s="7"/>
      <c r="AE295" s="7"/>
    </row>
    <row r="296" spans="1:31" s="3" customForma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Y296" s="7"/>
      <c r="Z296" s="7"/>
      <c r="AA296" s="7"/>
      <c r="AB296" s="7"/>
      <c r="AC296" s="7"/>
      <c r="AD296" s="7"/>
      <c r="AE296" s="7"/>
    </row>
    <row r="297" spans="1:31" s="3" customForma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Y297" s="7"/>
      <c r="Z297" s="7"/>
      <c r="AA297" s="7"/>
      <c r="AB297" s="7"/>
      <c r="AC297" s="7"/>
      <c r="AD297" s="7"/>
      <c r="AE297" s="7"/>
    </row>
    <row r="298" spans="1:31" s="3" customForma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Y298" s="7"/>
      <c r="Z298" s="7"/>
      <c r="AA298" s="7"/>
      <c r="AB298" s="7"/>
      <c r="AC298" s="7"/>
      <c r="AD298" s="7"/>
      <c r="AE298" s="7"/>
    </row>
    <row r="299" spans="1:31" s="3" customForma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Y299" s="7"/>
      <c r="Z299" s="7"/>
      <c r="AA299" s="7"/>
      <c r="AB299" s="7"/>
      <c r="AC299" s="7"/>
      <c r="AD299" s="7"/>
      <c r="AE299" s="7"/>
    </row>
    <row r="300" spans="1:31" s="3" customForma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Y300" s="7"/>
      <c r="Z300" s="7"/>
      <c r="AA300" s="7"/>
      <c r="AB300" s="7"/>
      <c r="AC300" s="7"/>
      <c r="AD300" s="7"/>
      <c r="AE300" s="7"/>
    </row>
    <row r="301" spans="1:31" s="3" customForma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Y301" s="7"/>
      <c r="Z301" s="7"/>
      <c r="AA301" s="7"/>
      <c r="AB301" s="7"/>
      <c r="AC301" s="7"/>
      <c r="AD301" s="7"/>
      <c r="AE301" s="7"/>
    </row>
    <row r="302" spans="1:31" s="3" customForma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Y302" s="7"/>
      <c r="Z302" s="7"/>
      <c r="AA302" s="7"/>
      <c r="AB302" s="7"/>
      <c r="AC302" s="7"/>
      <c r="AD302" s="7"/>
      <c r="AE302" s="7"/>
    </row>
    <row r="303" spans="1:31" s="3" customForma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Y303" s="7"/>
      <c r="Z303" s="7"/>
      <c r="AA303" s="7"/>
      <c r="AB303" s="7"/>
      <c r="AC303" s="7"/>
      <c r="AD303" s="7"/>
      <c r="AE303" s="7"/>
    </row>
    <row r="304" spans="1:31" s="3" customForma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Y304" s="7"/>
      <c r="Z304" s="7"/>
      <c r="AA304" s="7"/>
      <c r="AB304" s="7"/>
      <c r="AC304" s="7"/>
      <c r="AD304" s="7"/>
      <c r="AE304" s="7"/>
    </row>
    <row r="305" spans="1:31" s="3" customForma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Y305" s="7"/>
      <c r="Z305" s="7"/>
      <c r="AA305" s="7"/>
      <c r="AB305" s="7"/>
      <c r="AC305" s="7"/>
      <c r="AD305" s="7"/>
      <c r="AE305" s="7"/>
    </row>
    <row r="306" spans="1:31" s="3" customForma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Y306" s="7"/>
      <c r="Z306" s="7"/>
      <c r="AA306" s="7"/>
      <c r="AB306" s="7"/>
      <c r="AC306" s="7"/>
      <c r="AD306" s="7"/>
      <c r="AE306" s="7"/>
    </row>
    <row r="307" spans="1:31" s="3" customForma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Y307" s="7"/>
      <c r="Z307" s="7"/>
      <c r="AA307" s="7"/>
      <c r="AB307" s="7"/>
      <c r="AC307" s="7"/>
      <c r="AD307" s="7"/>
      <c r="AE307" s="7"/>
    </row>
    <row r="308" spans="1:31" s="3" customForma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Y308" s="7"/>
      <c r="Z308" s="7"/>
      <c r="AA308" s="7"/>
      <c r="AB308" s="7"/>
      <c r="AC308" s="7"/>
      <c r="AD308" s="7"/>
      <c r="AE308" s="7"/>
    </row>
    <row r="309" spans="1:31" s="3" customForma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Y309" s="7"/>
      <c r="Z309" s="7"/>
      <c r="AA309" s="7"/>
      <c r="AB309" s="7"/>
      <c r="AC309" s="7"/>
      <c r="AD309" s="7"/>
      <c r="AE309" s="7"/>
    </row>
    <row r="310" spans="1:31" s="3" customForma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Y310" s="7"/>
      <c r="Z310" s="7"/>
      <c r="AA310" s="7"/>
      <c r="AB310" s="7"/>
      <c r="AC310" s="7"/>
      <c r="AD310" s="7"/>
      <c r="AE310" s="7"/>
    </row>
    <row r="311" spans="1:31" s="3" customForma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Y311" s="7"/>
      <c r="Z311" s="7"/>
      <c r="AA311" s="7"/>
      <c r="AB311" s="7"/>
      <c r="AC311" s="7"/>
      <c r="AD311" s="7"/>
      <c r="AE311" s="7"/>
    </row>
    <row r="312" spans="1:31" s="3" customForma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Y312" s="7"/>
      <c r="Z312" s="7"/>
      <c r="AA312" s="7"/>
      <c r="AB312" s="7"/>
      <c r="AC312" s="7"/>
      <c r="AD312" s="7"/>
      <c r="AE312" s="7"/>
    </row>
    <row r="313" spans="1:31" s="3" customForma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Y313" s="7"/>
      <c r="Z313" s="7"/>
      <c r="AA313" s="7"/>
      <c r="AB313" s="7"/>
      <c r="AC313" s="7"/>
      <c r="AD313" s="7"/>
      <c r="AE313" s="7"/>
    </row>
    <row r="314" spans="1:31" s="3" customForma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Y314" s="7"/>
      <c r="Z314" s="7"/>
      <c r="AA314" s="7"/>
      <c r="AB314" s="7"/>
      <c r="AC314" s="7"/>
      <c r="AD314" s="7"/>
      <c r="AE314" s="7"/>
    </row>
    <row r="315" spans="1:31" s="3" customForma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Y315" s="7"/>
      <c r="Z315" s="7"/>
      <c r="AA315" s="7"/>
      <c r="AB315" s="7"/>
      <c r="AC315" s="7"/>
      <c r="AD315" s="7"/>
      <c r="AE315" s="7"/>
    </row>
    <row r="316" spans="1:31" s="3" customForma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Y316" s="7"/>
      <c r="Z316" s="7"/>
      <c r="AA316" s="7"/>
      <c r="AB316" s="7"/>
      <c r="AC316" s="7"/>
      <c r="AD316" s="7"/>
      <c r="AE316" s="7"/>
    </row>
    <row r="317" spans="1:31" s="3" customForma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Y317" s="7"/>
      <c r="Z317" s="7"/>
      <c r="AA317" s="7"/>
      <c r="AB317" s="7"/>
      <c r="AC317" s="7"/>
      <c r="AD317" s="7"/>
      <c r="AE317" s="7"/>
    </row>
    <row r="318" spans="1:31" s="3" customForma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Y318" s="7"/>
      <c r="Z318" s="7"/>
      <c r="AA318" s="7"/>
      <c r="AB318" s="7"/>
      <c r="AC318" s="7"/>
      <c r="AD318" s="7"/>
      <c r="AE318" s="7"/>
    </row>
    <row r="319" spans="1:31" s="3" customForma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Y319" s="7"/>
      <c r="Z319" s="7"/>
      <c r="AA319" s="7"/>
      <c r="AB319" s="7"/>
      <c r="AC319" s="7"/>
      <c r="AD319" s="7"/>
      <c r="AE319" s="7"/>
    </row>
    <row r="320" spans="1:31" s="3" customForma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Y320" s="7"/>
      <c r="Z320" s="7"/>
      <c r="AA320" s="7"/>
      <c r="AB320" s="7"/>
      <c r="AC320" s="7"/>
      <c r="AD320" s="7"/>
      <c r="AE320" s="7"/>
    </row>
    <row r="321" spans="1:31" s="3" customForma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Y321" s="7"/>
      <c r="Z321" s="7"/>
      <c r="AA321" s="7"/>
      <c r="AB321" s="7"/>
      <c r="AC321" s="7"/>
      <c r="AD321" s="7"/>
      <c r="AE321" s="7"/>
    </row>
    <row r="322" spans="1:31" s="3" customForma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Y322" s="7"/>
      <c r="Z322" s="7"/>
      <c r="AA322" s="7"/>
      <c r="AB322" s="7"/>
      <c r="AC322" s="7"/>
      <c r="AD322" s="7"/>
      <c r="AE322" s="7"/>
    </row>
    <row r="323" spans="1:31" s="3" customForma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Y323" s="7"/>
      <c r="Z323" s="7"/>
      <c r="AA323" s="7"/>
      <c r="AB323" s="7"/>
      <c r="AC323" s="7"/>
      <c r="AD323" s="7"/>
      <c r="AE323" s="7"/>
    </row>
    <row r="324" spans="1:31" s="3" customForma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Y324" s="7"/>
      <c r="Z324" s="7"/>
      <c r="AA324" s="7"/>
      <c r="AB324" s="7"/>
      <c r="AC324" s="7"/>
      <c r="AD324" s="7"/>
      <c r="AE324" s="7"/>
    </row>
    <row r="325" spans="1:31" s="3" customForma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Y325" s="7"/>
      <c r="Z325" s="7"/>
      <c r="AA325" s="7"/>
      <c r="AB325" s="7"/>
      <c r="AC325" s="7"/>
      <c r="AD325" s="7"/>
      <c r="AE325" s="7"/>
    </row>
    <row r="326" spans="1:31" s="3" customForma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Y326" s="7"/>
      <c r="Z326" s="7"/>
      <c r="AA326" s="7"/>
      <c r="AB326" s="7"/>
      <c r="AC326" s="7"/>
      <c r="AD326" s="7"/>
      <c r="AE326" s="7"/>
    </row>
    <row r="327" spans="1:31" s="3" customForma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Y327" s="7"/>
      <c r="Z327" s="7"/>
      <c r="AA327" s="7"/>
      <c r="AB327" s="7"/>
      <c r="AC327" s="7"/>
      <c r="AD327" s="7"/>
      <c r="AE327" s="7"/>
    </row>
    <row r="328" spans="1:31" s="3" customForma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Y328" s="7"/>
      <c r="Z328" s="7"/>
      <c r="AA328" s="7"/>
      <c r="AB328" s="7"/>
      <c r="AC328" s="7"/>
      <c r="AD328" s="7"/>
      <c r="AE328" s="7"/>
    </row>
    <row r="329" spans="1:31" s="3" customForma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Y329" s="7"/>
      <c r="Z329" s="7"/>
      <c r="AA329" s="7"/>
      <c r="AB329" s="7"/>
      <c r="AC329" s="7"/>
      <c r="AD329" s="7"/>
      <c r="AE329" s="7"/>
    </row>
    <row r="330" spans="1:31" s="3" customForma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Y330" s="7"/>
      <c r="Z330" s="7"/>
      <c r="AA330" s="7"/>
      <c r="AB330" s="7"/>
      <c r="AC330" s="7"/>
      <c r="AD330" s="7"/>
      <c r="AE330" s="7"/>
    </row>
    <row r="331" spans="1:31" s="3" customForma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Y331" s="7"/>
      <c r="Z331" s="7"/>
      <c r="AA331" s="7"/>
      <c r="AB331" s="7"/>
      <c r="AC331" s="7"/>
      <c r="AD331" s="7"/>
      <c r="AE331" s="7"/>
    </row>
    <row r="332" spans="1:31" s="3" customForma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Y332" s="7"/>
      <c r="Z332" s="7"/>
      <c r="AA332" s="7"/>
      <c r="AB332" s="7"/>
      <c r="AC332" s="7"/>
      <c r="AD332" s="7"/>
      <c r="AE332" s="7"/>
    </row>
    <row r="333" spans="1:31" s="3" customForma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Y333" s="7"/>
      <c r="Z333" s="7"/>
      <c r="AA333" s="7"/>
      <c r="AB333" s="7"/>
      <c r="AC333" s="7"/>
      <c r="AD333" s="7"/>
      <c r="AE333" s="7"/>
    </row>
    <row r="334" spans="1:31" s="3" customForma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Y334" s="7"/>
      <c r="Z334" s="7"/>
      <c r="AA334" s="7"/>
      <c r="AB334" s="7"/>
      <c r="AC334" s="7"/>
      <c r="AD334" s="7"/>
      <c r="AE334" s="7"/>
    </row>
    <row r="335" spans="1:31" s="3" customForma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Y335" s="7"/>
      <c r="Z335" s="7"/>
      <c r="AA335" s="7"/>
      <c r="AB335" s="7"/>
      <c r="AC335" s="7"/>
      <c r="AD335" s="7"/>
      <c r="AE335" s="7"/>
    </row>
    <row r="336" spans="1:31" s="3" customForma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Y336" s="7"/>
      <c r="Z336" s="7"/>
      <c r="AA336" s="7"/>
      <c r="AB336" s="7"/>
      <c r="AC336" s="7"/>
      <c r="AD336" s="7"/>
      <c r="AE336" s="7"/>
    </row>
    <row r="337" spans="1:31" s="3" customForma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Y337" s="7"/>
      <c r="Z337" s="7"/>
      <c r="AA337" s="7"/>
      <c r="AB337" s="7"/>
      <c r="AC337" s="7"/>
      <c r="AD337" s="7"/>
      <c r="AE337" s="7"/>
    </row>
    <row r="338" spans="1:31" s="3" customForma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Y338" s="7"/>
      <c r="Z338" s="7"/>
      <c r="AA338" s="7"/>
      <c r="AB338" s="7"/>
      <c r="AC338" s="7"/>
      <c r="AD338" s="7"/>
      <c r="AE338" s="7"/>
    </row>
    <row r="339" spans="1:31" s="3" customForma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Y339" s="7"/>
      <c r="Z339" s="7"/>
      <c r="AA339" s="7"/>
      <c r="AB339" s="7"/>
      <c r="AC339" s="7"/>
      <c r="AD339" s="7"/>
      <c r="AE339" s="7"/>
    </row>
    <row r="340" spans="1:31" s="3" customForma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Y340" s="7"/>
      <c r="Z340" s="7"/>
      <c r="AA340" s="7"/>
      <c r="AB340" s="7"/>
      <c r="AC340" s="7"/>
      <c r="AD340" s="7"/>
      <c r="AE340" s="7"/>
    </row>
    <row r="341" spans="1:31" s="3" customForma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Y341" s="7"/>
      <c r="Z341" s="7"/>
      <c r="AA341" s="7"/>
      <c r="AB341" s="7"/>
      <c r="AC341" s="7"/>
      <c r="AD341" s="7"/>
      <c r="AE341" s="7"/>
    </row>
    <row r="342" spans="1:31" s="3" customForma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Y342" s="7"/>
      <c r="Z342" s="7"/>
      <c r="AA342" s="7"/>
      <c r="AB342" s="7"/>
      <c r="AC342" s="7"/>
      <c r="AD342" s="7"/>
      <c r="AE342" s="7"/>
    </row>
    <row r="343" spans="1:31" s="3" customForma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Y343" s="7"/>
      <c r="Z343" s="7"/>
      <c r="AA343" s="7"/>
      <c r="AB343" s="7"/>
      <c r="AC343" s="7"/>
      <c r="AD343" s="7"/>
      <c r="AE343" s="7"/>
    </row>
    <row r="344" spans="1:31" s="3" customForma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Y344" s="7"/>
      <c r="Z344" s="7"/>
      <c r="AA344" s="7"/>
      <c r="AB344" s="7"/>
      <c r="AC344" s="7"/>
      <c r="AD344" s="7"/>
      <c r="AE344" s="7"/>
    </row>
    <row r="345" spans="1:31" s="3" customForma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Y345" s="7"/>
      <c r="Z345" s="7"/>
      <c r="AA345" s="7"/>
      <c r="AB345" s="7"/>
      <c r="AC345" s="7"/>
      <c r="AD345" s="7"/>
      <c r="AE345" s="7"/>
    </row>
    <row r="346" spans="1:31" s="3" customForma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Y346" s="7"/>
      <c r="Z346" s="7"/>
      <c r="AA346" s="7"/>
      <c r="AB346" s="7"/>
      <c r="AC346" s="7"/>
      <c r="AD346" s="7"/>
      <c r="AE346" s="7"/>
    </row>
    <row r="347" spans="1:31" s="3" customForma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Y347" s="7"/>
      <c r="Z347" s="7"/>
      <c r="AA347" s="7"/>
      <c r="AB347" s="7"/>
      <c r="AC347" s="7"/>
      <c r="AD347" s="7"/>
      <c r="AE347" s="7"/>
    </row>
    <row r="348" spans="1:31" s="3" customForma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Y348" s="7"/>
      <c r="Z348" s="7"/>
      <c r="AA348" s="7"/>
      <c r="AB348" s="7"/>
      <c r="AC348" s="7"/>
      <c r="AD348" s="7"/>
      <c r="AE348" s="7"/>
    </row>
    <row r="349" spans="1:31" s="3" customForma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Y349" s="7"/>
      <c r="Z349" s="7"/>
      <c r="AA349" s="7"/>
      <c r="AB349" s="7"/>
      <c r="AC349" s="7"/>
      <c r="AD349" s="7"/>
      <c r="AE349" s="7"/>
    </row>
    <row r="350" spans="1:31" s="3" customForma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Y350" s="7"/>
      <c r="Z350" s="7"/>
      <c r="AA350" s="7"/>
      <c r="AB350" s="7"/>
      <c r="AC350" s="7"/>
      <c r="AD350" s="7"/>
      <c r="AE350" s="7"/>
    </row>
    <row r="351" spans="1:31" s="3" customForma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Y351" s="7"/>
      <c r="Z351" s="7"/>
      <c r="AA351" s="7"/>
      <c r="AB351" s="7"/>
      <c r="AC351" s="7"/>
      <c r="AD351" s="7"/>
      <c r="AE351" s="7"/>
    </row>
    <row r="352" spans="1:31" s="3" customForma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Y352" s="7"/>
      <c r="Z352" s="7"/>
      <c r="AA352" s="7"/>
      <c r="AB352" s="7"/>
      <c r="AC352" s="7"/>
      <c r="AD352" s="7"/>
      <c r="AE352" s="7"/>
    </row>
    <row r="353" spans="1:31" s="3" customForma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Y353" s="7"/>
      <c r="Z353" s="7"/>
      <c r="AA353" s="7"/>
      <c r="AB353" s="7"/>
      <c r="AC353" s="7"/>
      <c r="AD353" s="7"/>
      <c r="AE353" s="7"/>
    </row>
    <row r="354" spans="1:31" s="3" customForma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Y354" s="7"/>
      <c r="Z354" s="7"/>
      <c r="AA354" s="7"/>
      <c r="AB354" s="7"/>
      <c r="AC354" s="7"/>
      <c r="AD354" s="7"/>
      <c r="AE354" s="7"/>
    </row>
    <row r="355" spans="1:31" s="3" customForma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Y355" s="7"/>
      <c r="Z355" s="7"/>
      <c r="AA355" s="7"/>
      <c r="AB355" s="7"/>
      <c r="AC355" s="7"/>
      <c r="AD355" s="7"/>
      <c r="AE355" s="7"/>
    </row>
    <row r="356" spans="1:31" s="3" customForma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Y356" s="7"/>
      <c r="Z356" s="7"/>
      <c r="AA356" s="7"/>
      <c r="AB356" s="7"/>
      <c r="AC356" s="7"/>
      <c r="AD356" s="7"/>
      <c r="AE356" s="7"/>
    </row>
    <row r="357" spans="1:31" s="3" customForma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Y357" s="7"/>
      <c r="Z357" s="7"/>
      <c r="AA357" s="7"/>
      <c r="AB357" s="7"/>
      <c r="AC357" s="7"/>
      <c r="AD357" s="7"/>
      <c r="AE357" s="7"/>
    </row>
    <row r="358" spans="1:31" s="3" customForma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Y358" s="7"/>
      <c r="Z358" s="7"/>
      <c r="AA358" s="7"/>
      <c r="AB358" s="7"/>
      <c r="AC358" s="7"/>
      <c r="AD358" s="7"/>
      <c r="AE358" s="7"/>
    </row>
    <row r="359" spans="1:31" s="3" customForma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Y359" s="7"/>
      <c r="Z359" s="7"/>
      <c r="AA359" s="7"/>
      <c r="AB359" s="7"/>
      <c r="AC359" s="7"/>
      <c r="AD359" s="7"/>
      <c r="AE359" s="7"/>
    </row>
    <row r="360" spans="1:31" s="3" customForma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Y360" s="7"/>
      <c r="Z360" s="7"/>
      <c r="AA360" s="7"/>
      <c r="AB360" s="7"/>
      <c r="AC360" s="7"/>
      <c r="AD360" s="7"/>
      <c r="AE360" s="7"/>
    </row>
    <row r="361" spans="1:31" s="3" customForma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Y361" s="7"/>
      <c r="Z361" s="7"/>
      <c r="AA361" s="7"/>
      <c r="AB361" s="7"/>
      <c r="AC361" s="7"/>
      <c r="AD361" s="7"/>
      <c r="AE361" s="7"/>
    </row>
    <row r="362" spans="1:31" s="3" customForma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Y362" s="7"/>
      <c r="Z362" s="7"/>
      <c r="AA362" s="7"/>
      <c r="AB362" s="7"/>
      <c r="AC362" s="7"/>
      <c r="AD362" s="7"/>
      <c r="AE362" s="7"/>
    </row>
    <row r="363" spans="1:31" s="3" customForma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Y363" s="7"/>
      <c r="Z363" s="7"/>
      <c r="AA363" s="7"/>
      <c r="AB363" s="7"/>
      <c r="AC363" s="7"/>
      <c r="AD363" s="7"/>
      <c r="AE363" s="7"/>
    </row>
    <row r="364" spans="1:31" s="3" customForma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Y364" s="7"/>
      <c r="Z364" s="7"/>
      <c r="AA364" s="7"/>
      <c r="AB364" s="7"/>
      <c r="AC364" s="7"/>
      <c r="AD364" s="7"/>
      <c r="AE364" s="7"/>
    </row>
    <row r="365" spans="1:31" s="3" customForma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Y365" s="7"/>
      <c r="Z365" s="7"/>
      <c r="AA365" s="7"/>
      <c r="AB365" s="7"/>
      <c r="AC365" s="7"/>
      <c r="AD365" s="7"/>
      <c r="AE365" s="7"/>
    </row>
    <row r="366" spans="1:31" s="3" customForma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Y366" s="7"/>
      <c r="Z366" s="7"/>
      <c r="AA366" s="7"/>
      <c r="AB366" s="7"/>
      <c r="AC366" s="7"/>
      <c r="AD366" s="7"/>
      <c r="AE366" s="7"/>
    </row>
    <row r="367" spans="1:31" s="3" customForma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Y367" s="7"/>
      <c r="Z367" s="7"/>
      <c r="AA367" s="7"/>
      <c r="AB367" s="7"/>
      <c r="AC367" s="7"/>
      <c r="AD367" s="7"/>
      <c r="AE367" s="7"/>
    </row>
    <row r="368" spans="1:31" s="3" customForma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Y368" s="7"/>
      <c r="Z368" s="7"/>
      <c r="AA368" s="7"/>
      <c r="AB368" s="7"/>
      <c r="AC368" s="7"/>
      <c r="AD368" s="7"/>
      <c r="AE368" s="7"/>
    </row>
    <row r="369" spans="1:31" s="3" customForma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Y369" s="7"/>
      <c r="Z369" s="7"/>
      <c r="AA369" s="7"/>
      <c r="AB369" s="7"/>
      <c r="AC369" s="7"/>
      <c r="AD369" s="7"/>
      <c r="AE369" s="7"/>
    </row>
    <row r="370" spans="1:31" s="3" customForma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Y370" s="7"/>
      <c r="Z370" s="7"/>
      <c r="AA370" s="7"/>
      <c r="AB370" s="7"/>
      <c r="AC370" s="7"/>
      <c r="AD370" s="7"/>
      <c r="AE370" s="7"/>
    </row>
    <row r="371" spans="1:31" s="3" customForma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Y371" s="7"/>
      <c r="Z371" s="7"/>
      <c r="AA371" s="7"/>
      <c r="AB371" s="7"/>
      <c r="AC371" s="7"/>
      <c r="AD371" s="7"/>
      <c r="AE371" s="7"/>
    </row>
    <row r="372" spans="1:31" s="3" customForma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Y372" s="7"/>
      <c r="Z372" s="7"/>
      <c r="AA372" s="7"/>
      <c r="AB372" s="7"/>
      <c r="AC372" s="7"/>
      <c r="AD372" s="7"/>
      <c r="AE372" s="7"/>
    </row>
    <row r="373" spans="1:31" s="3" customForma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Y373" s="7"/>
      <c r="Z373" s="7"/>
      <c r="AA373" s="7"/>
      <c r="AB373" s="7"/>
      <c r="AC373" s="7"/>
      <c r="AD373" s="7"/>
      <c r="AE373" s="7"/>
    </row>
    <row r="374" spans="1:31" s="3" customForma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Y374" s="7"/>
      <c r="Z374" s="7"/>
      <c r="AA374" s="7"/>
      <c r="AB374" s="7"/>
      <c r="AC374" s="7"/>
      <c r="AD374" s="7"/>
      <c r="AE374" s="7"/>
    </row>
    <row r="375" spans="1:31" s="3" customForma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Y375" s="7"/>
      <c r="Z375" s="7"/>
      <c r="AA375" s="7"/>
      <c r="AB375" s="7"/>
      <c r="AC375" s="7"/>
      <c r="AD375" s="7"/>
      <c r="AE375" s="7"/>
    </row>
    <row r="376" spans="1:31" s="3" customForma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Y376" s="7"/>
      <c r="Z376" s="7"/>
      <c r="AA376" s="7"/>
      <c r="AB376" s="7"/>
      <c r="AC376" s="7"/>
      <c r="AD376" s="7"/>
      <c r="AE376" s="7"/>
    </row>
    <row r="377" spans="1:31" s="3" customForma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Y377" s="7"/>
      <c r="Z377" s="7"/>
      <c r="AA377" s="7"/>
      <c r="AB377" s="7"/>
      <c r="AC377" s="7"/>
      <c r="AD377" s="7"/>
      <c r="AE377" s="7"/>
    </row>
    <row r="378" spans="1:31" s="3" customForma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Y378" s="7"/>
      <c r="Z378" s="7"/>
      <c r="AA378" s="7"/>
      <c r="AB378" s="7"/>
      <c r="AC378" s="7"/>
      <c r="AD378" s="7"/>
      <c r="AE378" s="7"/>
    </row>
    <row r="379" spans="1:31" s="3" customForma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Y379" s="7"/>
      <c r="Z379" s="7"/>
      <c r="AA379" s="7"/>
      <c r="AB379" s="7"/>
      <c r="AC379" s="7"/>
      <c r="AD379" s="7"/>
      <c r="AE379" s="7"/>
    </row>
    <row r="380" spans="1:31" s="3" customForma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Y380" s="7"/>
      <c r="Z380" s="7"/>
      <c r="AA380" s="7"/>
      <c r="AB380" s="7"/>
      <c r="AC380" s="7"/>
      <c r="AD380" s="7"/>
      <c r="AE380" s="7"/>
    </row>
    <row r="381" spans="1:31" s="3" customForma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Y381" s="7"/>
      <c r="Z381" s="7"/>
      <c r="AA381" s="7"/>
      <c r="AB381" s="7"/>
      <c r="AC381" s="7"/>
      <c r="AD381" s="7"/>
      <c r="AE381" s="7"/>
    </row>
    <row r="382" spans="1:31" s="3" customForma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Y382" s="7"/>
      <c r="Z382" s="7"/>
      <c r="AA382" s="7"/>
      <c r="AB382" s="7"/>
      <c r="AC382" s="7"/>
      <c r="AD382" s="7"/>
      <c r="AE382" s="7"/>
    </row>
    <row r="383" spans="1:31" s="3" customForma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Y383" s="7"/>
      <c r="Z383" s="7"/>
      <c r="AA383" s="7"/>
      <c r="AB383" s="7"/>
      <c r="AC383" s="7"/>
      <c r="AD383" s="7"/>
      <c r="AE383" s="7"/>
    </row>
    <row r="384" spans="1:31" s="3" customForma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Y384" s="7"/>
      <c r="Z384" s="7"/>
      <c r="AA384" s="7"/>
      <c r="AB384" s="7"/>
      <c r="AC384" s="7"/>
      <c r="AD384" s="7"/>
      <c r="AE384" s="7"/>
    </row>
    <row r="385" spans="1:31" s="3" customForma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Y385" s="7"/>
      <c r="Z385" s="7"/>
      <c r="AA385" s="7"/>
      <c r="AB385" s="7"/>
      <c r="AC385" s="7"/>
      <c r="AD385" s="7"/>
      <c r="AE385" s="7"/>
    </row>
    <row r="386" spans="1:31" s="3" customForma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Y386" s="7"/>
      <c r="Z386" s="7"/>
      <c r="AA386" s="7"/>
      <c r="AB386" s="7"/>
      <c r="AC386" s="7"/>
      <c r="AD386" s="7"/>
      <c r="AE386" s="7"/>
    </row>
    <row r="387" spans="1:31" s="3" customForma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Y387" s="7"/>
      <c r="Z387" s="7"/>
      <c r="AA387" s="7"/>
      <c r="AB387" s="7"/>
      <c r="AC387" s="7"/>
      <c r="AD387" s="7"/>
      <c r="AE387" s="7"/>
    </row>
    <row r="388" spans="1:31" s="3" customForma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Y388" s="7"/>
      <c r="Z388" s="7"/>
      <c r="AA388" s="7"/>
      <c r="AB388" s="7"/>
      <c r="AC388" s="7"/>
      <c r="AD388" s="7"/>
      <c r="AE388" s="7"/>
    </row>
    <row r="389" spans="1:31" s="3" customForma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Y389" s="7"/>
      <c r="Z389" s="7"/>
      <c r="AA389" s="7"/>
      <c r="AB389" s="7"/>
      <c r="AC389" s="7"/>
      <c r="AD389" s="7"/>
      <c r="AE389" s="7"/>
    </row>
    <row r="390" spans="1:31" s="3" customForma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Y390" s="7"/>
      <c r="Z390" s="7"/>
      <c r="AA390" s="7"/>
      <c r="AB390" s="7"/>
      <c r="AC390" s="7"/>
      <c r="AD390" s="7"/>
      <c r="AE390" s="7"/>
    </row>
    <row r="391" spans="1:31" s="3" customForma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Y391" s="7"/>
      <c r="Z391" s="7"/>
      <c r="AA391" s="7"/>
      <c r="AB391" s="7"/>
      <c r="AC391" s="7"/>
      <c r="AD391" s="7"/>
      <c r="AE391" s="7"/>
    </row>
    <row r="392" spans="1:31" s="3" customForma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Y392" s="7"/>
      <c r="Z392" s="7"/>
      <c r="AA392" s="7"/>
      <c r="AB392" s="7"/>
      <c r="AC392" s="7"/>
      <c r="AD392" s="7"/>
      <c r="AE392" s="7"/>
    </row>
    <row r="393" spans="1:31" s="3" customForma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Y393" s="7"/>
      <c r="Z393" s="7"/>
      <c r="AA393" s="7"/>
      <c r="AB393" s="7"/>
      <c r="AC393" s="7"/>
      <c r="AD393" s="7"/>
      <c r="AE393" s="7"/>
    </row>
    <row r="394" spans="1:31" s="3" customForma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Y394" s="7"/>
      <c r="Z394" s="7"/>
      <c r="AA394" s="7"/>
      <c r="AB394" s="7"/>
      <c r="AC394" s="7"/>
      <c r="AD394" s="7"/>
      <c r="AE394" s="7"/>
    </row>
    <row r="395" spans="1:31" s="3" customForma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Y395" s="7"/>
      <c r="Z395" s="7"/>
      <c r="AA395" s="7"/>
      <c r="AB395" s="7"/>
      <c r="AC395" s="7"/>
      <c r="AD395" s="7"/>
      <c r="AE395" s="7"/>
    </row>
    <row r="396" spans="1:31" s="3" customForma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Y396" s="7"/>
      <c r="Z396" s="7"/>
      <c r="AA396" s="7"/>
      <c r="AB396" s="7"/>
      <c r="AC396" s="7"/>
      <c r="AD396" s="7"/>
      <c r="AE396" s="7"/>
    </row>
    <row r="397" spans="1:31" s="3" customForma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Y397" s="7"/>
      <c r="Z397" s="7"/>
      <c r="AA397" s="7"/>
      <c r="AB397" s="7"/>
      <c r="AC397" s="7"/>
      <c r="AD397" s="7"/>
      <c r="AE397" s="7"/>
    </row>
    <row r="398" spans="1:31" s="3" customForma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Y398" s="7"/>
      <c r="Z398" s="7"/>
      <c r="AA398" s="7"/>
      <c r="AB398" s="7"/>
      <c r="AC398" s="7"/>
      <c r="AD398" s="7"/>
      <c r="AE398" s="7"/>
    </row>
    <row r="399" spans="1:31" s="3" customForma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Y399" s="7"/>
      <c r="Z399" s="7"/>
      <c r="AA399" s="7"/>
      <c r="AB399" s="7"/>
      <c r="AC399" s="7"/>
      <c r="AD399" s="7"/>
      <c r="AE399" s="7"/>
    </row>
    <row r="400" spans="1:31" s="3" customForma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Y400" s="7"/>
      <c r="Z400" s="7"/>
      <c r="AA400" s="7"/>
      <c r="AB400" s="7"/>
      <c r="AC400" s="7"/>
      <c r="AD400" s="7"/>
      <c r="AE400" s="7"/>
    </row>
    <row r="401" spans="1:31" s="3" customForma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Y401" s="7"/>
      <c r="Z401" s="7"/>
      <c r="AA401" s="7"/>
      <c r="AB401" s="7"/>
      <c r="AC401" s="7"/>
      <c r="AD401" s="7"/>
      <c r="AE401" s="7"/>
    </row>
    <row r="402" spans="1:31" s="3" customForma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Y402" s="7"/>
      <c r="Z402" s="7"/>
      <c r="AA402" s="7"/>
      <c r="AB402" s="7"/>
      <c r="AC402" s="7"/>
      <c r="AD402" s="7"/>
      <c r="AE402" s="7"/>
    </row>
    <row r="403" spans="1:31" s="3" customForma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Y403" s="7"/>
      <c r="Z403" s="7"/>
      <c r="AA403" s="7"/>
      <c r="AB403" s="7"/>
      <c r="AC403" s="7"/>
      <c r="AD403" s="7"/>
      <c r="AE403" s="7"/>
    </row>
    <row r="404" spans="1:31" s="3" customForma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Y404" s="7"/>
      <c r="Z404" s="7"/>
      <c r="AA404" s="7"/>
      <c r="AB404" s="7"/>
      <c r="AC404" s="7"/>
      <c r="AD404" s="7"/>
      <c r="AE404" s="7"/>
    </row>
    <row r="405" spans="1:31" s="3" customForma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Y405" s="7"/>
      <c r="Z405" s="7"/>
      <c r="AA405" s="7"/>
      <c r="AB405" s="7"/>
      <c r="AC405" s="7"/>
      <c r="AD405" s="7"/>
      <c r="AE405" s="7"/>
    </row>
    <row r="406" spans="1:31" s="3" customForma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Y406" s="7"/>
      <c r="Z406" s="7"/>
      <c r="AA406" s="7"/>
      <c r="AB406" s="7"/>
      <c r="AC406" s="7"/>
      <c r="AD406" s="7"/>
      <c r="AE406" s="7"/>
    </row>
    <row r="407" spans="1:31" s="3" customForma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Y407" s="7"/>
      <c r="Z407" s="7"/>
      <c r="AA407" s="7"/>
      <c r="AB407" s="7"/>
      <c r="AC407" s="7"/>
      <c r="AD407" s="7"/>
      <c r="AE407" s="7"/>
    </row>
    <row r="408" spans="1:31" s="3" customForma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Y408" s="7"/>
      <c r="Z408" s="7"/>
      <c r="AA408" s="7"/>
      <c r="AB408" s="7"/>
      <c r="AC408" s="7"/>
      <c r="AD408" s="7"/>
      <c r="AE408" s="7"/>
    </row>
    <row r="409" spans="1:31" s="3" customForma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Y409" s="7"/>
      <c r="Z409" s="7"/>
      <c r="AA409" s="7"/>
      <c r="AB409" s="7"/>
      <c r="AC409" s="7"/>
      <c r="AD409" s="7"/>
      <c r="AE409" s="7"/>
    </row>
    <row r="410" spans="1:31" s="3" customForma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Y410" s="7"/>
      <c r="Z410" s="7"/>
      <c r="AA410" s="7"/>
      <c r="AB410" s="7"/>
      <c r="AC410" s="7"/>
      <c r="AD410" s="7"/>
      <c r="AE410" s="7"/>
    </row>
    <row r="411" spans="1:31" s="3" customForma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Y411" s="7"/>
      <c r="Z411" s="7"/>
      <c r="AA411" s="7"/>
      <c r="AB411" s="7"/>
      <c r="AC411" s="7"/>
      <c r="AD411" s="7"/>
      <c r="AE411" s="7"/>
    </row>
    <row r="412" spans="1:31" s="3" customForma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Y412" s="7"/>
      <c r="Z412" s="7"/>
      <c r="AA412" s="7"/>
      <c r="AB412" s="7"/>
      <c r="AC412" s="7"/>
      <c r="AD412" s="7"/>
      <c r="AE412" s="7"/>
    </row>
    <row r="413" spans="1:31" s="3" customForma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Y413" s="7"/>
      <c r="Z413" s="7"/>
      <c r="AA413" s="7"/>
      <c r="AB413" s="7"/>
      <c r="AC413" s="7"/>
      <c r="AD413" s="7"/>
      <c r="AE413" s="7"/>
    </row>
    <row r="414" spans="1:31" s="3" customForma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Y414" s="7"/>
      <c r="Z414" s="7"/>
      <c r="AA414" s="7"/>
      <c r="AB414" s="7"/>
      <c r="AC414" s="7"/>
      <c r="AD414" s="7"/>
      <c r="AE414" s="7"/>
    </row>
    <row r="415" spans="1:31" s="3" customForma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Y415" s="7"/>
      <c r="Z415" s="7"/>
      <c r="AA415" s="7"/>
      <c r="AB415" s="7"/>
      <c r="AC415" s="7"/>
      <c r="AD415" s="7"/>
      <c r="AE415" s="7"/>
    </row>
    <row r="416" spans="1:31" s="3" customForma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Y416" s="7"/>
      <c r="Z416" s="7"/>
      <c r="AA416" s="7"/>
      <c r="AB416" s="7"/>
      <c r="AC416" s="7"/>
      <c r="AD416" s="7"/>
      <c r="AE416" s="7"/>
    </row>
    <row r="417" spans="1:31" s="3" customForma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Y417" s="7"/>
      <c r="Z417" s="7"/>
      <c r="AA417" s="7"/>
      <c r="AB417" s="7"/>
      <c r="AC417" s="7"/>
      <c r="AD417" s="7"/>
      <c r="AE417" s="7"/>
    </row>
    <row r="418" spans="1:31" s="3" customForma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Y418" s="7"/>
      <c r="Z418" s="7"/>
      <c r="AA418" s="7"/>
      <c r="AB418" s="7"/>
      <c r="AC418" s="7"/>
      <c r="AD418" s="7"/>
      <c r="AE418" s="7"/>
    </row>
    <row r="419" spans="1:31" s="3" customForma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Y419" s="7"/>
      <c r="Z419" s="7"/>
      <c r="AA419" s="7"/>
      <c r="AB419" s="7"/>
      <c r="AC419" s="7"/>
      <c r="AD419" s="7"/>
      <c r="AE419" s="7"/>
    </row>
    <row r="420" spans="1:31" s="3" customForma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Y420" s="7"/>
      <c r="Z420" s="7"/>
      <c r="AA420" s="7"/>
      <c r="AB420" s="7"/>
      <c r="AC420" s="7"/>
      <c r="AD420" s="7"/>
      <c r="AE420" s="7"/>
    </row>
    <row r="421" spans="1:31" s="3" customForma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Y421" s="7"/>
      <c r="Z421" s="7"/>
      <c r="AA421" s="7"/>
      <c r="AB421" s="7"/>
      <c r="AC421" s="7"/>
      <c r="AD421" s="7"/>
      <c r="AE421" s="7"/>
    </row>
    <row r="422" spans="1:31" s="3" customForma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Y422" s="7"/>
      <c r="Z422" s="7"/>
      <c r="AA422" s="7"/>
      <c r="AB422" s="7"/>
      <c r="AC422" s="7"/>
      <c r="AD422" s="7"/>
      <c r="AE422" s="7"/>
    </row>
    <row r="423" spans="1:31" s="3" customForma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Y423" s="7"/>
      <c r="Z423" s="7"/>
      <c r="AA423" s="7"/>
      <c r="AB423" s="7"/>
      <c r="AC423" s="7"/>
      <c r="AD423" s="7"/>
      <c r="AE423" s="7"/>
    </row>
    <row r="424" spans="1:31" s="3" customForma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Y424" s="7"/>
      <c r="Z424" s="7"/>
      <c r="AA424" s="7"/>
      <c r="AB424" s="7"/>
      <c r="AC424" s="7"/>
      <c r="AD424" s="7"/>
      <c r="AE424" s="7"/>
    </row>
    <row r="425" spans="1:31" s="3" customForma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Y425" s="7"/>
      <c r="Z425" s="7"/>
      <c r="AA425" s="7"/>
      <c r="AB425" s="7"/>
      <c r="AC425" s="7"/>
      <c r="AD425" s="7"/>
      <c r="AE425" s="7"/>
    </row>
    <row r="426" spans="1:31" s="3" customForma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Y426" s="7"/>
      <c r="Z426" s="7"/>
      <c r="AA426" s="7"/>
      <c r="AB426" s="7"/>
      <c r="AC426" s="7"/>
      <c r="AD426" s="7"/>
      <c r="AE426" s="7"/>
    </row>
    <row r="427" spans="1:31" s="3" customForma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Y427" s="7"/>
      <c r="Z427" s="7"/>
      <c r="AA427" s="7"/>
      <c r="AB427" s="7"/>
      <c r="AC427" s="7"/>
      <c r="AD427" s="7"/>
      <c r="AE427" s="7"/>
    </row>
    <row r="428" spans="1:31" s="3" customForma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Y428" s="7"/>
      <c r="Z428" s="7"/>
      <c r="AA428" s="7"/>
      <c r="AB428" s="7"/>
      <c r="AC428" s="7"/>
      <c r="AD428" s="7"/>
      <c r="AE428" s="7"/>
    </row>
    <row r="429" spans="1:31" s="3" customForma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Y429" s="7"/>
      <c r="Z429" s="7"/>
      <c r="AA429" s="7"/>
      <c r="AB429" s="7"/>
      <c r="AC429" s="7"/>
      <c r="AD429" s="7"/>
      <c r="AE429" s="7"/>
    </row>
    <row r="430" spans="1:31" s="3" customForma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Y430" s="7"/>
      <c r="Z430" s="7"/>
      <c r="AA430" s="7"/>
      <c r="AB430" s="7"/>
      <c r="AC430" s="7"/>
      <c r="AD430" s="7"/>
      <c r="AE430" s="7"/>
    </row>
    <row r="431" spans="1:31" s="3" customForma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Y431" s="7"/>
      <c r="Z431" s="7"/>
      <c r="AA431" s="7"/>
      <c r="AB431" s="7"/>
      <c r="AC431" s="7"/>
      <c r="AD431" s="7"/>
      <c r="AE431" s="7"/>
    </row>
    <row r="432" spans="1:31" s="3" customForma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Y432" s="7"/>
      <c r="Z432" s="7"/>
      <c r="AA432" s="7"/>
      <c r="AB432" s="7"/>
      <c r="AC432" s="7"/>
      <c r="AD432" s="7"/>
      <c r="AE432" s="7"/>
    </row>
    <row r="433" spans="1:31" s="3" customForma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Y433" s="7"/>
      <c r="Z433" s="7"/>
      <c r="AA433" s="7"/>
      <c r="AB433" s="7"/>
      <c r="AC433" s="7"/>
      <c r="AD433" s="7"/>
      <c r="AE433" s="7"/>
    </row>
    <row r="434" spans="1:31" s="3" customForma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Y434" s="7"/>
      <c r="Z434" s="7"/>
      <c r="AA434" s="7"/>
      <c r="AB434" s="7"/>
      <c r="AC434" s="7"/>
      <c r="AD434" s="7"/>
      <c r="AE434" s="7"/>
    </row>
    <row r="435" spans="1:31" s="3" customForma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Y435" s="7"/>
      <c r="Z435" s="7"/>
      <c r="AA435" s="7"/>
      <c r="AB435" s="7"/>
      <c r="AC435" s="7"/>
      <c r="AD435" s="7"/>
      <c r="AE435" s="7"/>
    </row>
    <row r="436" spans="1:31" s="3" customForma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Y436" s="7"/>
      <c r="Z436" s="7"/>
      <c r="AA436" s="7"/>
      <c r="AB436" s="7"/>
      <c r="AC436" s="7"/>
      <c r="AD436" s="7"/>
      <c r="AE436" s="7"/>
    </row>
    <row r="437" spans="1:31" s="3" customForma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Y437" s="7"/>
      <c r="Z437" s="7"/>
      <c r="AA437" s="7"/>
      <c r="AB437" s="7"/>
      <c r="AC437" s="7"/>
      <c r="AD437" s="7"/>
      <c r="AE437" s="7"/>
    </row>
    <row r="438" spans="1:31" s="3" customForma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Y438" s="7"/>
      <c r="Z438" s="7"/>
      <c r="AA438" s="7"/>
      <c r="AB438" s="7"/>
      <c r="AC438" s="7"/>
      <c r="AD438" s="7"/>
      <c r="AE438" s="7"/>
    </row>
    <row r="439" spans="1:31" s="3" customForma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Y439" s="7"/>
      <c r="Z439" s="7"/>
      <c r="AA439" s="7"/>
      <c r="AB439" s="7"/>
      <c r="AC439" s="7"/>
      <c r="AD439" s="7"/>
      <c r="AE439" s="7"/>
    </row>
    <row r="440" spans="1:31" s="3" customForma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Y440" s="7"/>
      <c r="Z440" s="7"/>
      <c r="AA440" s="7"/>
      <c r="AB440" s="7"/>
      <c r="AC440" s="7"/>
      <c r="AD440" s="7"/>
      <c r="AE440" s="7"/>
    </row>
    <row r="441" spans="1:31" s="3" customForma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Y441" s="7"/>
      <c r="Z441" s="7"/>
      <c r="AA441" s="7"/>
      <c r="AB441" s="7"/>
      <c r="AC441" s="7"/>
      <c r="AD441" s="7"/>
      <c r="AE441" s="7"/>
    </row>
    <row r="442" spans="1:31" s="3" customForma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Y442" s="7"/>
      <c r="Z442" s="7"/>
      <c r="AA442" s="7"/>
      <c r="AB442" s="7"/>
      <c r="AC442" s="7"/>
      <c r="AD442" s="7"/>
      <c r="AE442" s="7"/>
    </row>
    <row r="443" spans="1:31" s="3" customForma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Y443" s="7"/>
      <c r="Z443" s="7"/>
      <c r="AA443" s="7"/>
      <c r="AB443" s="7"/>
      <c r="AC443" s="7"/>
      <c r="AD443" s="7"/>
      <c r="AE443" s="7"/>
    </row>
    <row r="444" spans="1:31" s="3" customForma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Y444" s="7"/>
      <c r="Z444" s="7"/>
      <c r="AA444" s="7"/>
      <c r="AB444" s="7"/>
      <c r="AC444" s="7"/>
      <c r="AD444" s="7"/>
      <c r="AE444" s="7"/>
    </row>
    <row r="445" spans="1:31" s="3" customForma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Y445" s="7"/>
      <c r="Z445" s="7"/>
      <c r="AA445" s="7"/>
      <c r="AB445" s="7"/>
      <c r="AC445" s="7"/>
      <c r="AD445" s="7"/>
      <c r="AE445" s="7"/>
    </row>
    <row r="446" spans="1:31" s="3" customForma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Y446" s="7"/>
      <c r="Z446" s="7"/>
      <c r="AA446" s="7"/>
      <c r="AB446" s="7"/>
      <c r="AC446" s="7"/>
      <c r="AD446" s="7"/>
      <c r="AE446" s="7"/>
    </row>
    <row r="447" spans="1:31" s="3" customForma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Y447" s="7"/>
      <c r="Z447" s="7"/>
      <c r="AA447" s="7"/>
      <c r="AB447" s="7"/>
      <c r="AC447" s="7"/>
      <c r="AD447" s="7"/>
      <c r="AE447" s="7"/>
    </row>
    <row r="448" spans="1:31" s="3" customForma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Y448" s="7"/>
      <c r="Z448" s="7"/>
      <c r="AA448" s="7"/>
      <c r="AB448" s="7"/>
      <c r="AC448" s="7"/>
      <c r="AD448" s="7"/>
      <c r="AE448" s="7"/>
    </row>
    <row r="449" spans="1:31" s="3" customForma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Y449" s="7"/>
      <c r="Z449" s="7"/>
      <c r="AA449" s="7"/>
      <c r="AB449" s="7"/>
      <c r="AC449" s="7"/>
      <c r="AD449" s="7"/>
      <c r="AE449" s="7"/>
    </row>
    <row r="450" spans="1:31" s="3" customForma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Y450" s="7"/>
      <c r="Z450" s="7"/>
      <c r="AA450" s="7"/>
      <c r="AB450" s="7"/>
      <c r="AC450" s="7"/>
      <c r="AD450" s="7"/>
      <c r="AE450" s="7"/>
    </row>
    <row r="451" spans="1:31" s="3" customForma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Y451" s="7"/>
      <c r="Z451" s="7"/>
      <c r="AA451" s="7"/>
      <c r="AB451" s="7"/>
      <c r="AC451" s="7"/>
      <c r="AD451" s="7"/>
      <c r="AE451" s="7"/>
    </row>
    <row r="452" spans="1:31" s="3" customForma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Y452" s="7"/>
      <c r="Z452" s="7"/>
      <c r="AA452" s="7"/>
      <c r="AB452" s="7"/>
      <c r="AC452" s="7"/>
      <c r="AD452" s="7"/>
      <c r="AE452" s="7"/>
    </row>
    <row r="453" spans="1:31" s="3" customForma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Y453" s="7"/>
      <c r="Z453" s="7"/>
      <c r="AA453" s="7"/>
      <c r="AB453" s="7"/>
      <c r="AC453" s="7"/>
      <c r="AD453" s="7"/>
      <c r="AE453" s="7"/>
    </row>
    <row r="454" spans="1:31" s="3" customForma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Y454" s="7"/>
      <c r="Z454" s="7"/>
      <c r="AA454" s="7"/>
      <c r="AB454" s="7"/>
      <c r="AC454" s="7"/>
      <c r="AD454" s="7"/>
      <c r="AE454" s="7"/>
    </row>
    <row r="455" spans="1:31" s="3" customForma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Y455" s="7"/>
      <c r="Z455" s="7"/>
      <c r="AA455" s="7"/>
      <c r="AB455" s="7"/>
      <c r="AC455" s="7"/>
      <c r="AD455" s="7"/>
      <c r="AE455" s="7"/>
    </row>
    <row r="456" spans="1:31" s="3" customForma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Y456" s="7"/>
      <c r="Z456" s="7"/>
      <c r="AA456" s="7"/>
      <c r="AB456" s="7"/>
      <c r="AC456" s="7"/>
      <c r="AD456" s="7"/>
      <c r="AE456" s="7"/>
    </row>
    <row r="457" spans="1:31" s="3" customForma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Y457" s="7"/>
      <c r="Z457" s="7"/>
      <c r="AA457" s="7"/>
      <c r="AB457" s="7"/>
      <c r="AC457" s="7"/>
      <c r="AD457" s="7"/>
      <c r="AE457" s="7"/>
    </row>
    <row r="458" spans="1:31" s="3" customForma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Y458" s="7"/>
      <c r="Z458" s="7"/>
      <c r="AA458" s="7"/>
      <c r="AB458" s="7"/>
      <c r="AC458" s="7"/>
      <c r="AD458" s="7"/>
      <c r="AE458" s="7"/>
    </row>
    <row r="459" spans="1:31" s="3" customForma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Y459" s="7"/>
      <c r="Z459" s="7"/>
      <c r="AA459" s="7"/>
      <c r="AB459" s="7"/>
      <c r="AC459" s="7"/>
      <c r="AD459" s="7"/>
      <c r="AE459" s="7"/>
    </row>
    <row r="460" spans="1:31" s="3" customForma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Y460" s="7"/>
      <c r="Z460" s="7"/>
      <c r="AA460" s="7"/>
      <c r="AB460" s="7"/>
      <c r="AC460" s="7"/>
      <c r="AD460" s="7"/>
      <c r="AE460" s="7"/>
    </row>
    <row r="461" spans="1:31" s="3" customForma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Y461" s="7"/>
      <c r="Z461" s="7"/>
      <c r="AA461" s="7"/>
      <c r="AB461" s="7"/>
      <c r="AC461" s="7"/>
      <c r="AD461" s="7"/>
      <c r="AE461" s="7"/>
    </row>
    <row r="462" spans="1:31" s="3" customForma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Y462" s="7"/>
      <c r="Z462" s="7"/>
      <c r="AA462" s="7"/>
      <c r="AB462" s="7"/>
      <c r="AC462" s="7"/>
      <c r="AD462" s="7"/>
      <c r="AE462" s="7"/>
    </row>
    <row r="463" spans="1:31" s="3" customForma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Y463" s="7"/>
      <c r="Z463" s="7"/>
      <c r="AA463" s="7"/>
      <c r="AB463" s="7"/>
      <c r="AC463" s="7"/>
      <c r="AD463" s="7"/>
      <c r="AE463" s="7"/>
    </row>
    <row r="464" spans="1:31" s="3" customForma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Y464" s="7"/>
      <c r="Z464" s="7"/>
      <c r="AA464" s="7"/>
      <c r="AB464" s="7"/>
      <c r="AC464" s="7"/>
      <c r="AD464" s="7"/>
      <c r="AE464" s="7"/>
    </row>
    <row r="465" spans="1:31" s="3" customForma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Y465" s="7"/>
      <c r="Z465" s="7"/>
      <c r="AA465" s="7"/>
      <c r="AB465" s="7"/>
      <c r="AC465" s="7"/>
      <c r="AD465" s="7"/>
      <c r="AE465" s="7"/>
    </row>
    <row r="466" spans="1:31" s="3" customForma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Y466" s="7"/>
      <c r="Z466" s="7"/>
      <c r="AA466" s="7"/>
      <c r="AB466" s="7"/>
      <c r="AC466" s="7"/>
      <c r="AD466" s="7"/>
      <c r="AE466" s="7"/>
    </row>
    <row r="467" spans="1:31" s="3" customForma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Y467" s="7"/>
      <c r="Z467" s="7"/>
      <c r="AA467" s="7"/>
      <c r="AB467" s="7"/>
      <c r="AC467" s="7"/>
      <c r="AD467" s="7"/>
      <c r="AE467" s="7"/>
    </row>
    <row r="468" spans="1:31" s="3" customForma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Y468" s="7"/>
      <c r="Z468" s="7"/>
      <c r="AA468" s="7"/>
      <c r="AB468" s="7"/>
      <c r="AC468" s="7"/>
      <c r="AD468" s="7"/>
      <c r="AE468" s="7"/>
    </row>
    <row r="469" spans="1:31" s="3" customForma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Y469" s="7"/>
      <c r="Z469" s="7"/>
      <c r="AA469" s="7"/>
      <c r="AB469" s="7"/>
      <c r="AC469" s="7"/>
      <c r="AD469" s="7"/>
      <c r="AE469" s="7"/>
    </row>
    <row r="470" spans="1:31" s="3" customForma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Y470" s="7"/>
      <c r="Z470" s="7"/>
      <c r="AA470" s="7"/>
      <c r="AB470" s="7"/>
      <c r="AC470" s="7"/>
      <c r="AD470" s="7"/>
      <c r="AE470" s="7"/>
    </row>
    <row r="471" spans="1:31" s="3" customForma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Y471" s="7"/>
      <c r="Z471" s="7"/>
      <c r="AA471" s="7"/>
      <c r="AB471" s="7"/>
      <c r="AC471" s="7"/>
      <c r="AD471" s="7"/>
      <c r="AE471" s="7"/>
    </row>
    <row r="472" spans="1:31" s="3" customForma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Y472" s="7"/>
      <c r="Z472" s="7"/>
      <c r="AA472" s="7"/>
      <c r="AB472" s="7"/>
      <c r="AC472" s="7"/>
      <c r="AD472" s="7"/>
      <c r="AE472" s="7"/>
    </row>
    <row r="473" spans="1:31" s="3" customForma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Y473" s="7"/>
      <c r="Z473" s="7"/>
      <c r="AA473" s="7"/>
      <c r="AB473" s="7"/>
      <c r="AC473" s="7"/>
      <c r="AD473" s="7"/>
      <c r="AE473" s="7"/>
    </row>
    <row r="474" spans="1:31" s="3" customForma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Y474" s="7"/>
      <c r="Z474" s="7"/>
      <c r="AA474" s="7"/>
      <c r="AB474" s="7"/>
      <c r="AC474" s="7"/>
      <c r="AD474" s="7"/>
      <c r="AE474" s="7"/>
    </row>
    <row r="475" spans="1:31" s="3" customForma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Y475" s="7"/>
      <c r="Z475" s="7"/>
      <c r="AA475" s="7"/>
      <c r="AB475" s="7"/>
      <c r="AC475" s="7"/>
      <c r="AD475" s="7"/>
      <c r="AE475" s="7"/>
    </row>
    <row r="476" spans="1:31" s="3" customForma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Y476" s="7"/>
      <c r="Z476" s="7"/>
      <c r="AA476" s="7"/>
      <c r="AB476" s="7"/>
      <c r="AC476" s="7"/>
      <c r="AD476" s="7"/>
      <c r="AE476" s="7"/>
    </row>
    <row r="477" spans="1:31" s="3" customForma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Y477" s="7"/>
      <c r="Z477" s="7"/>
      <c r="AA477" s="7"/>
      <c r="AB477" s="7"/>
      <c r="AC477" s="7"/>
      <c r="AD477" s="7"/>
      <c r="AE477" s="7"/>
    </row>
    <row r="478" spans="1:31" s="3" customForma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Y478" s="7"/>
      <c r="Z478" s="7"/>
      <c r="AA478" s="7"/>
      <c r="AB478" s="7"/>
      <c r="AC478" s="7"/>
      <c r="AD478" s="7"/>
      <c r="AE478" s="7"/>
    </row>
    <row r="479" spans="1:31" s="3" customForma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Y479" s="7"/>
      <c r="Z479" s="7"/>
      <c r="AA479" s="7"/>
      <c r="AB479" s="7"/>
      <c r="AC479" s="7"/>
      <c r="AD479" s="7"/>
      <c r="AE479" s="7"/>
    </row>
    <row r="480" spans="1:31" s="3" customForma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Y480" s="7"/>
      <c r="Z480" s="7"/>
      <c r="AA480" s="7"/>
      <c r="AB480" s="7"/>
      <c r="AC480" s="7"/>
      <c r="AD480" s="7"/>
      <c r="AE480" s="7"/>
    </row>
    <row r="481" spans="1:31" s="3" customForma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Y481" s="7"/>
      <c r="Z481" s="7"/>
      <c r="AA481" s="7"/>
      <c r="AB481" s="7"/>
      <c r="AC481" s="7"/>
      <c r="AD481" s="7"/>
      <c r="AE481" s="7"/>
    </row>
    <row r="482" spans="1:31" s="3" customForma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Y482" s="7"/>
      <c r="Z482" s="7"/>
      <c r="AA482" s="7"/>
      <c r="AB482" s="7"/>
      <c r="AC482" s="7"/>
      <c r="AD482" s="7"/>
      <c r="AE482" s="7"/>
    </row>
    <row r="483" spans="1:31" s="3" customForma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Y483" s="7"/>
      <c r="Z483" s="7"/>
      <c r="AA483" s="7"/>
      <c r="AB483" s="7"/>
      <c r="AC483" s="7"/>
      <c r="AD483" s="7"/>
      <c r="AE483" s="7"/>
    </row>
    <row r="484" spans="1:31" s="3" customForma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Y484" s="7"/>
      <c r="Z484" s="7"/>
      <c r="AA484" s="7"/>
      <c r="AB484" s="7"/>
      <c r="AC484" s="7"/>
      <c r="AD484" s="7"/>
      <c r="AE484" s="7"/>
    </row>
    <row r="485" spans="1:31" s="3" customForma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Y485" s="7"/>
      <c r="Z485" s="7"/>
      <c r="AA485" s="7"/>
      <c r="AB485" s="7"/>
      <c r="AC485" s="7"/>
      <c r="AD485" s="7"/>
      <c r="AE485" s="7"/>
    </row>
    <row r="486" spans="1:31" s="3" customForma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Y486" s="7"/>
      <c r="Z486" s="7"/>
      <c r="AA486" s="7"/>
      <c r="AB486" s="7"/>
      <c r="AC486" s="7"/>
      <c r="AD486" s="7"/>
      <c r="AE486" s="7"/>
    </row>
    <row r="487" spans="1:31" s="3" customForma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Y487" s="7"/>
      <c r="Z487" s="7"/>
      <c r="AA487" s="7"/>
      <c r="AB487" s="7"/>
      <c r="AC487" s="7"/>
      <c r="AD487" s="7"/>
      <c r="AE487" s="7"/>
    </row>
    <row r="488" spans="1:31" s="3" customForma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Y488" s="7"/>
      <c r="Z488" s="7"/>
      <c r="AA488" s="7"/>
      <c r="AB488" s="7"/>
      <c r="AC488" s="7"/>
      <c r="AD488" s="7"/>
      <c r="AE488" s="7"/>
    </row>
    <row r="489" spans="1:31" s="3" customForma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Y489" s="7"/>
      <c r="Z489" s="7"/>
      <c r="AA489" s="7"/>
      <c r="AB489" s="7"/>
      <c r="AC489" s="7"/>
      <c r="AD489" s="7"/>
      <c r="AE489" s="7"/>
    </row>
    <row r="490" spans="1:31" s="3" customForma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Y490" s="7"/>
      <c r="Z490" s="7"/>
      <c r="AA490" s="7"/>
      <c r="AB490" s="7"/>
      <c r="AC490" s="7"/>
      <c r="AD490" s="7"/>
      <c r="AE490" s="7"/>
    </row>
    <row r="491" spans="1:31" s="3" customForma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Y491" s="7"/>
      <c r="Z491" s="7"/>
      <c r="AA491" s="7"/>
      <c r="AB491" s="7"/>
      <c r="AC491" s="7"/>
      <c r="AD491" s="7"/>
      <c r="AE491" s="7"/>
    </row>
    <row r="492" spans="1:31" s="3" customForma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Y492" s="7"/>
      <c r="Z492" s="7"/>
      <c r="AA492" s="7"/>
      <c r="AB492" s="7"/>
      <c r="AC492" s="7"/>
      <c r="AD492" s="7"/>
      <c r="AE492" s="7"/>
    </row>
    <row r="493" spans="1:31" s="3" customForma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Y493" s="7"/>
      <c r="Z493" s="7"/>
      <c r="AA493" s="7"/>
      <c r="AB493" s="7"/>
      <c r="AC493" s="7"/>
      <c r="AD493" s="7"/>
      <c r="AE493" s="7"/>
    </row>
    <row r="494" spans="1:31" s="3" customForma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Y494" s="7"/>
      <c r="Z494" s="7"/>
      <c r="AA494" s="7"/>
      <c r="AB494" s="7"/>
      <c r="AC494" s="7"/>
      <c r="AD494" s="7"/>
      <c r="AE494" s="7"/>
    </row>
    <row r="495" spans="1:31" s="3" customForma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Y495" s="7"/>
      <c r="Z495" s="7"/>
      <c r="AA495" s="7"/>
      <c r="AB495" s="7"/>
      <c r="AC495" s="7"/>
      <c r="AD495" s="7"/>
      <c r="AE495" s="7"/>
    </row>
    <row r="496" spans="1:31" s="3" customForma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Y496" s="7"/>
      <c r="Z496" s="7"/>
      <c r="AA496" s="7"/>
      <c r="AB496" s="7"/>
      <c r="AC496" s="7"/>
      <c r="AD496" s="7"/>
      <c r="AE496" s="7"/>
    </row>
    <row r="497" spans="1:31" s="3" customFormat="1">
      <c r="A497" s="2"/>
      <c r="B497" s="2"/>
      <c r="C497" s="8"/>
      <c r="D497" s="8"/>
      <c r="E497" s="8"/>
      <c r="F497" s="8"/>
      <c r="G497" s="8"/>
      <c r="H497" s="2"/>
      <c r="I497" s="2"/>
      <c r="J497" s="2"/>
      <c r="K497" s="2"/>
      <c r="L497" s="2"/>
      <c r="M497" s="2"/>
      <c r="N497" s="2"/>
      <c r="O497" s="2"/>
      <c r="P497" s="2"/>
      <c r="Q497" s="2"/>
      <c r="Y497" s="7"/>
      <c r="Z497" s="7"/>
      <c r="AA497" s="7"/>
      <c r="AB497" s="7"/>
      <c r="AC497" s="7"/>
      <c r="AD497" s="7"/>
      <c r="AE497" s="7"/>
    </row>
    <row r="498" spans="1:31" s="3" customFormat="1">
      <c r="A498" s="2"/>
      <c r="B498" s="2"/>
      <c r="C498" s="8"/>
      <c r="D498" s="8"/>
      <c r="E498" s="8"/>
      <c r="F498" s="8"/>
      <c r="G498" s="8"/>
      <c r="H498" s="2"/>
      <c r="I498" s="2"/>
      <c r="J498" s="2"/>
      <c r="K498" s="2"/>
      <c r="L498" s="2"/>
      <c r="M498" s="2"/>
      <c r="N498" s="2"/>
      <c r="O498" s="2"/>
      <c r="P498" s="2"/>
      <c r="Q498" s="2"/>
      <c r="Y498" s="7"/>
      <c r="Z498" s="7"/>
      <c r="AA498" s="7"/>
      <c r="AB498" s="7"/>
      <c r="AC498" s="7"/>
      <c r="AD498" s="7"/>
      <c r="AE498" s="7"/>
    </row>
    <row r="499" spans="1:31" s="3" customFormat="1">
      <c r="A499" s="2"/>
      <c r="B499" s="2"/>
      <c r="C499" s="8"/>
      <c r="D499" s="8"/>
      <c r="E499" s="8"/>
      <c r="F499" s="8"/>
      <c r="G499" s="8"/>
      <c r="H499" s="2"/>
      <c r="I499" s="2"/>
      <c r="J499" s="2"/>
      <c r="K499" s="2"/>
      <c r="L499" s="2"/>
      <c r="M499" s="2"/>
      <c r="N499" s="2"/>
      <c r="O499" s="2"/>
      <c r="P499" s="2"/>
      <c r="Q499" s="2"/>
      <c r="Y499" s="7"/>
      <c r="Z499" s="7"/>
      <c r="AA499" s="7"/>
      <c r="AB499" s="7"/>
      <c r="AC499" s="7"/>
      <c r="AD499" s="7"/>
      <c r="AE499" s="7"/>
    </row>
    <row r="500" spans="1:31" s="3" customFormat="1">
      <c r="A500" s="2"/>
      <c r="B500" s="2"/>
      <c r="C500" s="8"/>
      <c r="D500" s="8"/>
      <c r="E500" s="8"/>
      <c r="F500" s="8"/>
      <c r="G500" s="8"/>
      <c r="H500" s="2"/>
      <c r="I500" s="2"/>
      <c r="J500" s="2"/>
      <c r="K500" s="2"/>
      <c r="L500" s="2"/>
      <c r="M500" s="2"/>
      <c r="N500" s="2"/>
      <c r="O500" s="2"/>
      <c r="P500" s="2"/>
      <c r="Q500" s="2"/>
      <c r="Y500" s="7"/>
      <c r="Z500" s="7"/>
      <c r="AA500" s="7"/>
      <c r="AB500" s="7"/>
      <c r="AC500" s="7"/>
      <c r="AD500" s="7"/>
      <c r="AE500" s="7"/>
    </row>
    <row r="501" spans="1:31" s="3" customFormat="1">
      <c r="A501" s="2"/>
      <c r="B501" s="2"/>
      <c r="C501" s="8"/>
      <c r="D501" s="8"/>
      <c r="E501" s="8"/>
      <c r="F501" s="8"/>
      <c r="G501" s="8"/>
      <c r="H501" s="2"/>
      <c r="I501" s="2"/>
      <c r="J501" s="2"/>
      <c r="K501" s="2"/>
      <c r="L501" s="2"/>
      <c r="M501" s="2"/>
      <c r="N501" s="2"/>
      <c r="O501" s="2"/>
      <c r="P501" s="2"/>
      <c r="Q501" s="2"/>
      <c r="Y501" s="7"/>
      <c r="Z501" s="7"/>
      <c r="AA501" s="7"/>
      <c r="AB501" s="7"/>
      <c r="AC501" s="7"/>
      <c r="AD501" s="7"/>
      <c r="AE501" s="7"/>
    </row>
    <row r="502" spans="1:31" s="3" customFormat="1">
      <c r="A502" s="2"/>
      <c r="B502" s="2"/>
      <c r="C502" s="8"/>
      <c r="D502" s="8"/>
      <c r="E502" s="8"/>
      <c r="F502" s="8"/>
      <c r="G502" s="8"/>
      <c r="H502" s="2"/>
      <c r="I502" s="2"/>
      <c r="J502" s="2"/>
      <c r="K502" s="2"/>
      <c r="L502" s="2"/>
      <c r="M502" s="2"/>
      <c r="N502" s="2"/>
      <c r="O502" s="2"/>
      <c r="P502" s="2"/>
      <c r="Q502" s="2"/>
      <c r="Y502" s="7"/>
      <c r="Z502" s="7"/>
      <c r="AA502" s="7"/>
      <c r="AB502" s="7"/>
      <c r="AC502" s="7"/>
      <c r="AD502" s="7"/>
      <c r="AE502" s="7"/>
    </row>
    <row r="503" spans="1:31" s="3" customFormat="1">
      <c r="A503" s="2"/>
      <c r="B503" s="2"/>
      <c r="C503" s="8"/>
      <c r="D503" s="8"/>
      <c r="E503" s="8"/>
      <c r="F503" s="8"/>
      <c r="G503" s="8"/>
      <c r="H503" s="2"/>
      <c r="I503" s="2"/>
      <c r="J503" s="2"/>
      <c r="K503" s="2"/>
      <c r="L503" s="2"/>
      <c r="M503" s="2"/>
      <c r="N503" s="2"/>
      <c r="O503" s="2"/>
      <c r="P503" s="2"/>
      <c r="Q503" s="2"/>
      <c r="Y503" s="7"/>
      <c r="Z503" s="7"/>
      <c r="AA503" s="7"/>
      <c r="AB503" s="7"/>
      <c r="AC503" s="7"/>
      <c r="AD503" s="7"/>
      <c r="AE503" s="7"/>
    </row>
  </sheetData>
  <sheetProtection password="F299" sheet="1" objects="1" scenarios="1"/>
  <mergeCells count="3">
    <mergeCell ref="A1:N1"/>
    <mergeCell ref="M2:O2"/>
    <mergeCell ref="M3:N3"/>
  </mergeCells>
  <hyperlinks>
    <hyperlink ref="M2" location="'Contents and Notes'!B1" display="Return to Contents &amp; Notes"/>
    <hyperlink ref="M3" location="'Table 3'!C1" display="View Table 3"/>
    <hyperlink ref="M4:O4" location="'Table 3'!C2" display="View Table 3"/>
    <hyperlink ref="M2:O2" location="'Contents and Notes'!A1" display="Return to Contents and Notes"/>
  </hyperlinks>
  <pageMargins left="0.75" right="0.75" top="1" bottom="1" header="0.5" footer="0.5"/>
  <pageSetup paperSize="9" scale="83" orientation="landscape" r:id="rId1"/>
  <headerFooter alignWithMargins="0"/>
  <drawing r:id="rId2"/>
  <legacyDrawing r:id="rId3"/>
  <controls>
    <control shapeId="2049" r:id="rId4" name="TextBox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3">
    <tabColor indexed="47"/>
  </sheetPr>
  <dimension ref="A1:AT28"/>
  <sheetViews>
    <sheetView zoomScale="85"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5" max="5" width="10.140625" bestFit="1" customWidth="1"/>
    <col min="6" max="7" width="19.42578125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4" customWidth="1"/>
    <col min="27" max="27" width="26.42578125" style="4" customWidth="1"/>
    <col min="28" max="28" width="9.140625" style="4"/>
    <col min="31" max="31" width="13.5703125" bestFit="1" customWidth="1"/>
    <col min="41" max="41" width="11.42578125" bestFit="1" customWidth="1"/>
    <col min="42" max="42" width="11.85546875" customWidth="1"/>
    <col min="46" max="46" width="33.42578125" customWidth="1"/>
  </cols>
  <sheetData>
    <row r="1" spans="1:46">
      <c r="B1" s="9" t="s">
        <v>82</v>
      </c>
      <c r="F1" s="10" t="s">
        <v>83</v>
      </c>
      <c r="G1" s="11"/>
      <c r="H1" s="12"/>
      <c r="K1" s="10" t="s">
        <v>83</v>
      </c>
      <c r="L1" s="12"/>
      <c r="O1" t="s">
        <v>84</v>
      </c>
      <c r="P1" t="s">
        <v>85</v>
      </c>
      <c r="U1" s="13"/>
      <c r="V1" s="13" t="s">
        <v>86</v>
      </c>
      <c r="W1" s="13"/>
      <c r="AA1" s="14" t="s">
        <v>87</v>
      </c>
      <c r="AE1" t="s">
        <v>88</v>
      </c>
      <c r="AJ1" t="s">
        <v>40</v>
      </c>
      <c r="AO1" t="s">
        <v>89</v>
      </c>
      <c r="AP1" s="15">
        <v>42369</v>
      </c>
      <c r="AT1" s="16" t="s">
        <v>82</v>
      </c>
    </row>
    <row r="2" spans="1:46">
      <c r="A2">
        <v>1</v>
      </c>
      <c r="B2" s="17" t="s">
        <v>90</v>
      </c>
      <c r="C2" s="17" t="s">
        <v>91</v>
      </c>
      <c r="E2">
        <v>1</v>
      </c>
      <c r="F2" s="18" t="s">
        <v>553</v>
      </c>
      <c r="G2" s="19">
        <v>42369</v>
      </c>
      <c r="H2" s="20" t="s">
        <v>554</v>
      </c>
      <c r="J2" t="s">
        <v>555</v>
      </c>
      <c r="N2">
        <v>1</v>
      </c>
      <c r="O2">
        <v>9</v>
      </c>
      <c r="P2" t="s">
        <v>40</v>
      </c>
      <c r="U2" s="13"/>
      <c r="V2" s="13" t="s">
        <v>92</v>
      </c>
      <c r="W2" s="13" t="s">
        <v>93</v>
      </c>
      <c r="Z2" s="4">
        <v>1</v>
      </c>
      <c r="AA2" s="21" t="s">
        <v>94</v>
      </c>
      <c r="AB2" s="4" t="s">
        <v>95</v>
      </c>
      <c r="AE2" t="s">
        <v>96</v>
      </c>
      <c r="AF2" s="22">
        <v>3</v>
      </c>
      <c r="AJ2" t="s">
        <v>97</v>
      </c>
      <c r="AO2" t="s">
        <v>98</v>
      </c>
      <c r="AP2" s="15">
        <v>40633</v>
      </c>
      <c r="AS2" s="23">
        <v>1</v>
      </c>
      <c r="AT2" s="24" t="s">
        <v>90</v>
      </c>
    </row>
    <row r="3" spans="1:46">
      <c r="A3">
        <v>2</v>
      </c>
      <c r="B3" s="17" t="s">
        <v>99</v>
      </c>
      <c r="C3" s="17" t="s">
        <v>100</v>
      </c>
      <c r="E3">
        <v>2</v>
      </c>
      <c r="F3" s="18" t="s">
        <v>556</v>
      </c>
      <c r="G3" s="19">
        <v>42460</v>
      </c>
      <c r="H3" s="20" t="s">
        <v>557</v>
      </c>
      <c r="J3" t="s">
        <v>558</v>
      </c>
      <c r="N3">
        <v>2</v>
      </c>
      <c r="O3" t="s">
        <v>101</v>
      </c>
      <c r="P3" t="s">
        <v>102</v>
      </c>
      <c r="U3" s="13" t="s">
        <v>90</v>
      </c>
      <c r="V3" s="25">
        <v>0.95</v>
      </c>
      <c r="W3" s="13">
        <v>62</v>
      </c>
      <c r="Z3" s="4">
        <v>2</v>
      </c>
      <c r="AA3" s="21" t="s">
        <v>103</v>
      </c>
      <c r="AB3" s="4" t="s">
        <v>104</v>
      </c>
      <c r="AE3" t="s">
        <v>105</v>
      </c>
      <c r="AF3" s="22">
        <v>40</v>
      </c>
      <c r="AJ3" t="s">
        <v>106</v>
      </c>
      <c r="AO3" t="s">
        <v>107</v>
      </c>
      <c r="AP3" s="15">
        <v>42788</v>
      </c>
      <c r="AS3" s="23">
        <v>2</v>
      </c>
      <c r="AT3" s="24" t="s">
        <v>99</v>
      </c>
    </row>
    <row r="4" spans="1:46">
      <c r="A4">
        <v>3</v>
      </c>
      <c r="B4" s="17" t="s">
        <v>108</v>
      </c>
      <c r="C4" s="17" t="s">
        <v>109</v>
      </c>
      <c r="E4">
        <v>3</v>
      </c>
      <c r="F4" s="18" t="s">
        <v>559</v>
      </c>
      <c r="G4" s="19">
        <v>42551</v>
      </c>
      <c r="H4" s="20" t="s">
        <v>560</v>
      </c>
      <c r="J4" t="s">
        <v>561</v>
      </c>
      <c r="K4" s="18" t="s">
        <v>110</v>
      </c>
      <c r="L4" s="20"/>
      <c r="N4">
        <v>3</v>
      </c>
      <c r="O4" t="s">
        <v>111</v>
      </c>
      <c r="P4" t="s">
        <v>112</v>
      </c>
      <c r="U4" s="13" t="s">
        <v>51</v>
      </c>
      <c r="V4" s="25">
        <v>0.95</v>
      </c>
      <c r="W4" s="13">
        <v>62</v>
      </c>
      <c r="Z4" s="4">
        <v>3</v>
      </c>
      <c r="AA4" s="21" t="s">
        <v>113</v>
      </c>
      <c r="AB4" s="4" t="s">
        <v>114</v>
      </c>
      <c r="AJ4" t="s">
        <v>115</v>
      </c>
      <c r="AS4" s="23">
        <v>3</v>
      </c>
      <c r="AT4" s="24" t="s">
        <v>108</v>
      </c>
    </row>
    <row r="5" spans="1:46">
      <c r="A5">
        <v>4</v>
      </c>
      <c r="B5" s="17" t="s">
        <v>51</v>
      </c>
      <c r="C5" s="17" t="s">
        <v>51</v>
      </c>
      <c r="E5">
        <v>4</v>
      </c>
      <c r="F5" s="18" t="s">
        <v>562</v>
      </c>
      <c r="G5" s="19">
        <v>42643</v>
      </c>
      <c r="H5" s="20" t="s">
        <v>563</v>
      </c>
      <c r="J5" t="s">
        <v>564</v>
      </c>
      <c r="K5" s="18" t="s">
        <v>116</v>
      </c>
      <c r="L5" s="20"/>
      <c r="N5">
        <v>4</v>
      </c>
      <c r="O5" t="s">
        <v>117</v>
      </c>
      <c r="P5" t="s">
        <v>118</v>
      </c>
      <c r="U5" s="13" t="s">
        <v>119</v>
      </c>
      <c r="V5" s="25">
        <v>0.95</v>
      </c>
      <c r="W5" s="13">
        <v>62</v>
      </c>
      <c r="Z5" s="4">
        <v>4</v>
      </c>
      <c r="AA5" s="21" t="s">
        <v>120</v>
      </c>
      <c r="AB5" s="4" t="s">
        <v>96</v>
      </c>
      <c r="AJ5" t="s">
        <v>121</v>
      </c>
      <c r="AS5" s="23">
        <v>4</v>
      </c>
      <c r="AT5" s="24" t="s">
        <v>51</v>
      </c>
    </row>
    <row r="6" spans="1:46">
      <c r="A6">
        <v>5</v>
      </c>
      <c r="B6" s="17" t="s">
        <v>119</v>
      </c>
      <c r="C6" s="17" t="s">
        <v>122</v>
      </c>
      <c r="E6">
        <v>5</v>
      </c>
      <c r="F6" s="18" t="s">
        <v>565</v>
      </c>
      <c r="G6" s="19">
        <v>42735</v>
      </c>
      <c r="H6" s="20" t="s">
        <v>566</v>
      </c>
      <c r="J6" t="s">
        <v>567</v>
      </c>
      <c r="K6" s="18" t="s">
        <v>123</v>
      </c>
      <c r="L6" s="20"/>
      <c r="N6">
        <v>5</v>
      </c>
      <c r="O6" t="s">
        <v>124</v>
      </c>
      <c r="P6" t="s">
        <v>125</v>
      </c>
      <c r="U6" s="13" t="s">
        <v>126</v>
      </c>
      <c r="V6" s="25">
        <v>0.95</v>
      </c>
      <c r="W6" s="13">
        <v>62</v>
      </c>
      <c r="Z6" s="4">
        <v>5</v>
      </c>
      <c r="AA6" s="26" t="s">
        <v>127</v>
      </c>
      <c r="AB6" s="4" t="s">
        <v>128</v>
      </c>
      <c r="AJ6" t="s">
        <v>129</v>
      </c>
      <c r="AS6" s="23">
        <v>5</v>
      </c>
      <c r="AT6" s="24" t="s">
        <v>130</v>
      </c>
    </row>
    <row r="7" spans="1:46">
      <c r="A7">
        <v>6</v>
      </c>
      <c r="B7" s="17" t="s">
        <v>126</v>
      </c>
      <c r="C7" s="17" t="s">
        <v>131</v>
      </c>
      <c r="F7" s="18"/>
      <c r="G7" s="24"/>
      <c r="H7" s="20"/>
      <c r="K7" s="18" t="s">
        <v>132</v>
      </c>
      <c r="L7" s="20"/>
      <c r="N7">
        <v>6</v>
      </c>
      <c r="O7" t="s">
        <v>133</v>
      </c>
      <c r="P7" t="s">
        <v>134</v>
      </c>
      <c r="U7" s="13" t="s">
        <v>54</v>
      </c>
      <c r="V7" s="25">
        <v>0.95</v>
      </c>
      <c r="W7" s="13">
        <v>62</v>
      </c>
      <c r="AJ7" t="s">
        <v>135</v>
      </c>
      <c r="AS7" s="23">
        <v>6</v>
      </c>
      <c r="AT7" s="24" t="s">
        <v>136</v>
      </c>
    </row>
    <row r="8" spans="1:46">
      <c r="A8">
        <v>7</v>
      </c>
      <c r="B8" s="17" t="s">
        <v>54</v>
      </c>
      <c r="C8" s="17" t="s">
        <v>54</v>
      </c>
      <c r="F8" s="18"/>
      <c r="G8" s="24"/>
      <c r="H8" s="20"/>
      <c r="K8" s="18" t="s">
        <v>137</v>
      </c>
      <c r="L8" s="20"/>
      <c r="N8">
        <v>7</v>
      </c>
      <c r="O8" t="s">
        <v>138</v>
      </c>
      <c r="P8" t="s">
        <v>106</v>
      </c>
      <c r="U8" s="13" t="s">
        <v>139</v>
      </c>
      <c r="V8" s="25">
        <v>0.95</v>
      </c>
      <c r="W8" s="13">
        <v>62</v>
      </c>
      <c r="AJ8" t="s">
        <v>140</v>
      </c>
      <c r="AS8" s="23">
        <v>7</v>
      </c>
      <c r="AT8" s="24" t="s">
        <v>54</v>
      </c>
    </row>
    <row r="9" spans="1:46">
      <c r="A9">
        <v>8</v>
      </c>
      <c r="B9" s="17" t="s">
        <v>139</v>
      </c>
      <c r="C9" s="17" t="s">
        <v>141</v>
      </c>
      <c r="F9" s="18"/>
      <c r="G9" s="24"/>
      <c r="H9" s="20"/>
      <c r="K9" s="18" t="s">
        <v>142</v>
      </c>
      <c r="L9" s="20"/>
      <c r="N9">
        <v>8</v>
      </c>
      <c r="O9" t="s">
        <v>143</v>
      </c>
      <c r="P9" t="s">
        <v>144</v>
      </c>
      <c r="U9" s="13" t="s">
        <v>145</v>
      </c>
      <c r="V9" s="25">
        <v>0.95</v>
      </c>
      <c r="W9" s="13">
        <v>62</v>
      </c>
      <c r="AJ9" t="s">
        <v>146</v>
      </c>
      <c r="AS9" s="23">
        <v>8</v>
      </c>
      <c r="AT9" s="24" t="s">
        <v>147</v>
      </c>
    </row>
    <row r="10" spans="1:46">
      <c r="A10">
        <v>9</v>
      </c>
      <c r="B10" s="17" t="s">
        <v>145</v>
      </c>
      <c r="C10" s="17" t="s">
        <v>148</v>
      </c>
      <c r="F10" s="18"/>
      <c r="G10" s="24"/>
      <c r="H10" s="20"/>
      <c r="K10" s="18" t="s">
        <v>149</v>
      </c>
      <c r="L10" s="20"/>
      <c r="N10">
        <v>9</v>
      </c>
      <c r="O10" t="s">
        <v>150</v>
      </c>
      <c r="P10" t="s">
        <v>115</v>
      </c>
      <c r="U10" s="13" t="s">
        <v>57</v>
      </c>
      <c r="V10" s="25">
        <v>0.95</v>
      </c>
      <c r="W10" s="13">
        <v>62</v>
      </c>
      <c r="AJ10" t="s">
        <v>112</v>
      </c>
      <c r="AS10" s="23">
        <v>9</v>
      </c>
      <c r="AT10" s="24" t="s">
        <v>151</v>
      </c>
    </row>
    <row r="11" spans="1:46">
      <c r="A11">
        <v>10</v>
      </c>
      <c r="B11" s="17" t="s">
        <v>57</v>
      </c>
      <c r="C11" s="17" t="s">
        <v>57</v>
      </c>
      <c r="F11" s="18"/>
      <c r="G11" s="24"/>
      <c r="H11" s="20"/>
      <c r="K11" s="18" t="s">
        <v>152</v>
      </c>
      <c r="L11" s="20"/>
      <c r="N11">
        <v>10</v>
      </c>
      <c r="O11" t="s">
        <v>153</v>
      </c>
      <c r="P11" t="s">
        <v>154</v>
      </c>
      <c r="U11" s="13" t="s">
        <v>155</v>
      </c>
      <c r="V11" s="25">
        <v>0.95</v>
      </c>
      <c r="W11" s="13">
        <v>62</v>
      </c>
      <c r="AJ11" t="s">
        <v>156</v>
      </c>
      <c r="AS11" s="23">
        <v>10</v>
      </c>
      <c r="AT11" s="24" t="s">
        <v>57</v>
      </c>
    </row>
    <row r="12" spans="1:46">
      <c r="A12">
        <v>11</v>
      </c>
      <c r="B12" s="17" t="s">
        <v>155</v>
      </c>
      <c r="C12" s="17" t="s">
        <v>157</v>
      </c>
      <c r="F12" s="18"/>
      <c r="G12" s="24"/>
      <c r="H12" s="20"/>
      <c r="K12" s="18" t="s">
        <v>158</v>
      </c>
      <c r="L12" s="20"/>
      <c r="N12">
        <v>11</v>
      </c>
      <c r="O12" t="s">
        <v>159</v>
      </c>
      <c r="P12" t="s">
        <v>160</v>
      </c>
      <c r="U12" s="13" t="s">
        <v>161</v>
      </c>
      <c r="V12" s="25">
        <v>0.95</v>
      </c>
      <c r="W12" s="13">
        <v>62</v>
      </c>
      <c r="AJ12" t="s">
        <v>125</v>
      </c>
      <c r="AS12" s="23">
        <v>11</v>
      </c>
      <c r="AT12" s="24" t="s">
        <v>162</v>
      </c>
    </row>
    <row r="13" spans="1:46">
      <c r="A13">
        <v>12</v>
      </c>
      <c r="B13" s="17" t="s">
        <v>161</v>
      </c>
      <c r="C13" s="17" t="s">
        <v>163</v>
      </c>
      <c r="F13" s="27"/>
      <c r="G13" s="28"/>
      <c r="H13" s="29"/>
      <c r="K13" s="27" t="s">
        <v>164</v>
      </c>
      <c r="L13" s="29"/>
      <c r="N13">
        <v>12</v>
      </c>
      <c r="O13" t="s">
        <v>165</v>
      </c>
      <c r="P13" t="s">
        <v>121</v>
      </c>
      <c r="U13" s="13" t="s">
        <v>166</v>
      </c>
      <c r="V13" s="25">
        <v>0.95</v>
      </c>
      <c r="W13" s="13">
        <v>62</v>
      </c>
      <c r="AJ13" t="s">
        <v>160</v>
      </c>
      <c r="AS13" s="23">
        <v>12</v>
      </c>
      <c r="AT13" s="24" t="s">
        <v>167</v>
      </c>
    </row>
    <row r="14" spans="1:46">
      <c r="A14">
        <v>13</v>
      </c>
      <c r="B14" s="17" t="s">
        <v>166</v>
      </c>
      <c r="C14" s="17" t="s">
        <v>168</v>
      </c>
      <c r="K14" s="18" t="s">
        <v>169</v>
      </c>
      <c r="N14">
        <v>13</v>
      </c>
      <c r="O14" t="s">
        <v>170</v>
      </c>
      <c r="P14" t="s">
        <v>129</v>
      </c>
      <c r="U14" s="13" t="s">
        <v>61</v>
      </c>
      <c r="V14" s="25">
        <v>0.95</v>
      </c>
      <c r="W14" s="13">
        <v>62</v>
      </c>
      <c r="AJ14" t="s">
        <v>171</v>
      </c>
      <c r="AS14" s="23">
        <v>13</v>
      </c>
      <c r="AT14" s="24" t="s">
        <v>166</v>
      </c>
    </row>
    <row r="15" spans="1:46">
      <c r="A15">
        <v>14</v>
      </c>
      <c r="B15" s="17" t="s">
        <v>61</v>
      </c>
      <c r="C15" s="17" t="s">
        <v>61</v>
      </c>
      <c r="N15">
        <v>14</v>
      </c>
      <c r="O15" t="s">
        <v>172</v>
      </c>
      <c r="P15" t="s">
        <v>135</v>
      </c>
      <c r="U15" s="13" t="s">
        <v>62</v>
      </c>
      <c r="V15" s="25">
        <v>0.95</v>
      </c>
      <c r="W15" s="13">
        <v>62</v>
      </c>
      <c r="AJ15" t="s">
        <v>102</v>
      </c>
      <c r="AS15" s="23">
        <v>14</v>
      </c>
      <c r="AT15" s="24" t="s">
        <v>61</v>
      </c>
    </row>
    <row r="16" spans="1:46">
      <c r="A16">
        <v>15</v>
      </c>
      <c r="B16" s="17" t="s">
        <v>62</v>
      </c>
      <c r="C16" s="17" t="s">
        <v>62</v>
      </c>
      <c r="N16">
        <v>15</v>
      </c>
      <c r="O16" t="s">
        <v>173</v>
      </c>
      <c r="P16" t="s">
        <v>140</v>
      </c>
      <c r="U16" s="13" t="s">
        <v>63</v>
      </c>
      <c r="V16" s="25">
        <v>0.95</v>
      </c>
      <c r="W16" s="13">
        <v>62</v>
      </c>
      <c r="AA16" s="21" t="s">
        <v>568</v>
      </c>
      <c r="AJ16" t="s">
        <v>134</v>
      </c>
      <c r="AS16" s="23">
        <v>15</v>
      </c>
      <c r="AT16" s="24" t="s">
        <v>62</v>
      </c>
    </row>
    <row r="17" spans="1:46">
      <c r="A17">
        <v>16</v>
      </c>
      <c r="B17" s="17" t="s">
        <v>63</v>
      </c>
      <c r="C17" s="17" t="s">
        <v>63</v>
      </c>
      <c r="N17">
        <v>16</v>
      </c>
      <c r="P17" s="22" t="s">
        <v>174</v>
      </c>
      <c r="U17" s="13" t="s">
        <v>64</v>
      </c>
      <c r="V17" s="25">
        <v>0.95</v>
      </c>
      <c r="W17" s="13">
        <v>62</v>
      </c>
      <c r="AA17" s="21" t="s">
        <v>103</v>
      </c>
      <c r="AJ17" t="s">
        <v>144</v>
      </c>
      <c r="AS17" s="23">
        <v>16</v>
      </c>
      <c r="AT17" s="24" t="s">
        <v>63</v>
      </c>
    </row>
    <row r="18" spans="1:46" ht="14.25">
      <c r="A18">
        <v>17</v>
      </c>
      <c r="B18" s="17" t="s">
        <v>64</v>
      </c>
      <c r="C18" s="17" t="s">
        <v>64</v>
      </c>
      <c r="N18">
        <v>17</v>
      </c>
      <c r="P18" s="22" t="s">
        <v>175</v>
      </c>
      <c r="U18" s="13" t="s">
        <v>65</v>
      </c>
      <c r="V18" s="25">
        <v>0.95</v>
      </c>
      <c r="W18" s="13">
        <v>62</v>
      </c>
      <c r="AA18" s="21" t="s">
        <v>176</v>
      </c>
      <c r="AJ18" t="s">
        <v>154</v>
      </c>
      <c r="AS18" s="23">
        <v>17</v>
      </c>
      <c r="AT18" s="24" t="s">
        <v>64</v>
      </c>
    </row>
    <row r="19" spans="1:46" ht="14.25">
      <c r="A19">
        <v>18</v>
      </c>
      <c r="B19" s="17" t="s">
        <v>65</v>
      </c>
      <c r="C19" s="17" t="s">
        <v>177</v>
      </c>
      <c r="N19">
        <v>18</v>
      </c>
      <c r="P19" s="22" t="s">
        <v>178</v>
      </c>
      <c r="U19" s="13" t="s">
        <v>179</v>
      </c>
      <c r="V19" s="25">
        <v>0.95</v>
      </c>
      <c r="W19" s="13">
        <v>62</v>
      </c>
      <c r="AA19" s="21" t="s">
        <v>180</v>
      </c>
      <c r="AS19" s="23">
        <v>18</v>
      </c>
      <c r="AT19" s="24" t="s">
        <v>181</v>
      </c>
    </row>
    <row r="20" spans="1:46" ht="14.25">
      <c r="A20">
        <v>19</v>
      </c>
      <c r="B20" s="30" t="s">
        <v>179</v>
      </c>
      <c r="C20" s="30" t="s">
        <v>179</v>
      </c>
      <c r="V20" s="25">
        <v>0.95</v>
      </c>
      <c r="W20" s="13">
        <v>62</v>
      </c>
      <c r="AA20" s="26" t="s">
        <v>182</v>
      </c>
      <c r="AS20" s="23">
        <v>19</v>
      </c>
      <c r="AT20" s="24" t="s">
        <v>183</v>
      </c>
    </row>
    <row r="21" spans="1:46">
      <c r="F21" s="15"/>
      <c r="AS21" s="23">
        <v>20</v>
      </c>
      <c r="AT21" s="24" t="s">
        <v>184</v>
      </c>
    </row>
    <row r="22" spans="1:46">
      <c r="AO22" s="31"/>
      <c r="AS22" s="23">
        <v>21</v>
      </c>
      <c r="AT22" s="24" t="s">
        <v>185</v>
      </c>
    </row>
    <row r="23" spans="1:46">
      <c r="AS23" s="23">
        <v>22</v>
      </c>
      <c r="AT23" s="24" t="s">
        <v>186</v>
      </c>
    </row>
    <row r="24" spans="1:46">
      <c r="F24" s="15"/>
      <c r="AS24" s="23">
        <v>23</v>
      </c>
      <c r="AT24" s="24" t="s">
        <v>187</v>
      </c>
    </row>
    <row r="25" spans="1:46">
      <c r="AS25" s="23">
        <v>24</v>
      </c>
      <c r="AT25" s="24" t="s">
        <v>188</v>
      </c>
    </row>
    <row r="28" spans="1:46">
      <c r="F28" s="15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indexed="47"/>
  </sheetPr>
  <dimension ref="A1:M505"/>
  <sheetViews>
    <sheetView topLeftCell="C1"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3" bestFit="1" customWidth="1"/>
    <col min="2" max="2" width="25.28515625" bestFit="1" customWidth="1"/>
    <col min="3" max="3" width="47.140625" customWidth="1"/>
    <col min="4" max="6" width="14.85546875" customWidth="1"/>
    <col min="7" max="7" width="12" customWidth="1"/>
    <col min="8" max="8" width="10.85546875" customWidth="1"/>
    <col min="9" max="10" width="15.7109375" style="32" customWidth="1"/>
    <col min="11" max="11" width="12.28515625" customWidth="1"/>
  </cols>
  <sheetData>
    <row r="1" spans="1:13" ht="12.75" customHeight="1">
      <c r="A1" t="s">
        <v>189</v>
      </c>
      <c r="B1" t="s">
        <v>190</v>
      </c>
      <c r="C1" t="s">
        <v>191</v>
      </c>
      <c r="D1" s="15">
        <v>42369</v>
      </c>
      <c r="E1" s="15">
        <v>42460</v>
      </c>
      <c r="F1" s="15">
        <v>42551</v>
      </c>
      <c r="G1" s="15">
        <v>42643</v>
      </c>
      <c r="H1" s="15">
        <v>42735</v>
      </c>
      <c r="I1" s="32" t="s">
        <v>192</v>
      </c>
      <c r="J1" s="32" t="s">
        <v>193</v>
      </c>
      <c r="K1" t="s">
        <v>194</v>
      </c>
    </row>
    <row r="2" spans="1:13">
      <c r="A2" t="s">
        <v>90</v>
      </c>
      <c r="B2" s="33" t="s">
        <v>102</v>
      </c>
      <c r="C2" s="33" t="s">
        <v>195</v>
      </c>
      <c r="D2" s="34">
        <v>264</v>
      </c>
      <c r="E2" s="34">
        <v>258</v>
      </c>
      <c r="F2" s="34">
        <v>257</v>
      </c>
      <c r="G2" s="34">
        <v>270</v>
      </c>
      <c r="H2" s="34">
        <v>280</v>
      </c>
      <c r="I2" s="32">
        <v>251.82167319269288</v>
      </c>
      <c r="J2" s="32">
        <v>272.67832680730709</v>
      </c>
      <c r="K2" s="35" t="b">
        <v>0</v>
      </c>
      <c r="L2" t="s">
        <v>2406</v>
      </c>
      <c r="M2" t="s">
        <v>2407</v>
      </c>
    </row>
    <row r="3" spans="1:13">
      <c r="A3" t="s">
        <v>99</v>
      </c>
      <c r="B3" s="33" t="s">
        <v>102</v>
      </c>
      <c r="C3" s="33" t="s">
        <v>196</v>
      </c>
      <c r="D3" s="34">
        <v>203</v>
      </c>
      <c r="E3" s="34">
        <v>192</v>
      </c>
      <c r="F3" s="34">
        <v>211</v>
      </c>
      <c r="G3" s="34">
        <v>205</v>
      </c>
      <c r="H3" s="34">
        <v>209</v>
      </c>
      <c r="I3" s="32">
        <v>189.01136833596593</v>
      </c>
      <c r="J3" s="32">
        <v>216.48863166403407</v>
      </c>
      <c r="K3" s="35" t="b">
        <v>1</v>
      </c>
      <c r="L3" t="s">
        <v>2406</v>
      </c>
      <c r="M3" t="s">
        <v>2406</v>
      </c>
    </row>
    <row r="4" spans="1:13">
      <c r="A4" t="s">
        <v>108</v>
      </c>
      <c r="B4" s="33" t="s">
        <v>102</v>
      </c>
      <c r="C4" s="33" t="s">
        <v>197</v>
      </c>
      <c r="D4" s="34">
        <v>61</v>
      </c>
      <c r="E4" s="34">
        <v>66</v>
      </c>
      <c r="F4" s="34">
        <v>46</v>
      </c>
      <c r="G4" s="34">
        <v>65</v>
      </c>
      <c r="H4" s="34">
        <v>71</v>
      </c>
      <c r="I4" s="32">
        <v>43.468780458118601</v>
      </c>
      <c r="J4" s="32">
        <v>75.531219541881399</v>
      </c>
      <c r="K4" s="35" t="b">
        <v>1</v>
      </c>
      <c r="L4" t="s">
        <v>2406</v>
      </c>
      <c r="M4" t="s">
        <v>2406</v>
      </c>
    </row>
    <row r="5" spans="1:13">
      <c r="A5" t="s">
        <v>51</v>
      </c>
      <c r="B5" s="33" t="s">
        <v>102</v>
      </c>
      <c r="C5" s="33" t="s">
        <v>198</v>
      </c>
      <c r="D5" s="34">
        <v>87</v>
      </c>
      <c r="E5" s="34">
        <v>83</v>
      </c>
      <c r="F5" s="34">
        <v>64</v>
      </c>
      <c r="G5" s="34">
        <v>84</v>
      </c>
      <c r="H5" s="34">
        <v>100</v>
      </c>
      <c r="I5" s="32">
        <v>61.36164285278295</v>
      </c>
      <c r="J5" s="32">
        <v>97.63835714721705</v>
      </c>
      <c r="K5" s="35" t="b">
        <v>0</v>
      </c>
      <c r="L5" t="s">
        <v>2406</v>
      </c>
      <c r="M5" t="s">
        <v>2407</v>
      </c>
    </row>
    <row r="6" spans="1:13">
      <c r="A6" t="s">
        <v>199</v>
      </c>
      <c r="B6" s="33" t="s">
        <v>102</v>
      </c>
      <c r="C6" s="33" t="s">
        <v>200</v>
      </c>
      <c r="D6" s="34">
        <v>36</v>
      </c>
      <c r="E6" s="34">
        <v>33</v>
      </c>
      <c r="F6" s="34">
        <v>32</v>
      </c>
      <c r="G6" s="34">
        <v>30</v>
      </c>
      <c r="H6" s="34">
        <v>40</v>
      </c>
      <c r="I6" s="32">
        <v>28.419872981077805</v>
      </c>
      <c r="J6" s="32">
        <v>37.080127018922191</v>
      </c>
      <c r="K6" s="35" t="b">
        <v>0</v>
      </c>
      <c r="L6" t="s">
        <v>2406</v>
      </c>
      <c r="M6" t="s">
        <v>2407</v>
      </c>
    </row>
    <row r="7" spans="1:13">
      <c r="A7" t="s">
        <v>201</v>
      </c>
      <c r="B7" s="33" t="s">
        <v>102</v>
      </c>
      <c r="C7" s="33" t="s">
        <v>202</v>
      </c>
      <c r="D7" s="34">
        <v>51</v>
      </c>
      <c r="E7" s="34">
        <v>50</v>
      </c>
      <c r="F7" s="34">
        <v>32</v>
      </c>
      <c r="G7" s="34">
        <v>54</v>
      </c>
      <c r="H7" s="34">
        <v>60</v>
      </c>
      <c r="I7" s="32">
        <v>29.465613982556395</v>
      </c>
      <c r="J7" s="32">
        <v>64.034386017443609</v>
      </c>
      <c r="K7" s="35" t="b">
        <v>1</v>
      </c>
      <c r="L7" t="s">
        <v>2406</v>
      </c>
      <c r="M7" t="s">
        <v>2406</v>
      </c>
    </row>
    <row r="8" spans="1:13">
      <c r="A8" t="s">
        <v>54</v>
      </c>
      <c r="B8" s="33" t="s">
        <v>102</v>
      </c>
      <c r="C8" s="33" t="s">
        <v>203</v>
      </c>
      <c r="D8" s="34">
        <v>3</v>
      </c>
      <c r="E8" s="34">
        <v>2</v>
      </c>
      <c r="F8" s="34">
        <v>2</v>
      </c>
      <c r="G8" s="34">
        <v>1</v>
      </c>
      <c r="H8" s="34">
        <v>4</v>
      </c>
      <c r="I8" s="32">
        <v>0.58578643762690485</v>
      </c>
      <c r="J8" s="32">
        <v>3.4142135623730949</v>
      </c>
      <c r="K8" s="35" t="b">
        <v>0</v>
      </c>
      <c r="L8" t="s">
        <v>2406</v>
      </c>
      <c r="M8" t="s">
        <v>2407</v>
      </c>
    </row>
    <row r="9" spans="1:13">
      <c r="A9" t="s">
        <v>204</v>
      </c>
      <c r="B9" s="33" t="s">
        <v>102</v>
      </c>
      <c r="C9" s="33" t="s">
        <v>205</v>
      </c>
      <c r="D9" s="34">
        <v>2</v>
      </c>
      <c r="E9" s="34">
        <v>1</v>
      </c>
      <c r="F9" s="34">
        <v>1</v>
      </c>
      <c r="G9" s="34">
        <v>1</v>
      </c>
      <c r="H9" s="34">
        <v>2</v>
      </c>
      <c r="I9" s="32">
        <v>0.3839745962155614</v>
      </c>
      <c r="J9" s="32">
        <v>2.1160254037844384</v>
      </c>
      <c r="K9" s="35" t="b">
        <v>1</v>
      </c>
      <c r="L9" t="s">
        <v>2406</v>
      </c>
      <c r="M9" t="s">
        <v>2406</v>
      </c>
    </row>
    <row r="10" spans="1:13">
      <c r="A10" t="s">
        <v>206</v>
      </c>
      <c r="B10" s="33" t="s">
        <v>102</v>
      </c>
      <c r="C10" s="33" t="s">
        <v>207</v>
      </c>
      <c r="D10" s="34">
        <v>1</v>
      </c>
      <c r="E10" s="34">
        <v>1</v>
      </c>
      <c r="F10" s="34">
        <v>1</v>
      </c>
      <c r="G10" s="34">
        <v>0</v>
      </c>
      <c r="H10" s="34">
        <v>2</v>
      </c>
      <c r="I10" s="32">
        <v>-0.1160254037844386</v>
      </c>
      <c r="J10" s="32">
        <v>1.6160254037844386</v>
      </c>
      <c r="K10" s="35" t="b">
        <v>0</v>
      </c>
      <c r="L10" t="s">
        <v>2406</v>
      </c>
      <c r="M10" t="s">
        <v>2407</v>
      </c>
    </row>
    <row r="11" spans="1:13">
      <c r="A11" t="s">
        <v>57</v>
      </c>
      <c r="B11" s="33" t="s">
        <v>102</v>
      </c>
      <c r="C11" s="33" t="s">
        <v>208</v>
      </c>
      <c r="D11" s="34">
        <v>37</v>
      </c>
      <c r="E11" s="34">
        <v>32</v>
      </c>
      <c r="F11" s="34">
        <v>49</v>
      </c>
      <c r="G11" s="34">
        <v>38</v>
      </c>
      <c r="H11" s="34">
        <v>38</v>
      </c>
      <c r="I11" s="32">
        <v>26.590326354009143</v>
      </c>
      <c r="J11" s="32">
        <v>51.409673645990857</v>
      </c>
      <c r="K11" s="35" t="b">
        <v>1</v>
      </c>
      <c r="L11" t="s">
        <v>2406</v>
      </c>
      <c r="M11" t="s">
        <v>2406</v>
      </c>
    </row>
    <row r="12" spans="1:13">
      <c r="A12" t="s">
        <v>209</v>
      </c>
      <c r="B12" s="33" t="s">
        <v>102</v>
      </c>
      <c r="C12" s="33" t="s">
        <v>210</v>
      </c>
      <c r="D12" s="34">
        <v>28</v>
      </c>
      <c r="E12" s="34">
        <v>17</v>
      </c>
      <c r="F12" s="34">
        <v>36</v>
      </c>
      <c r="G12" s="34">
        <v>27</v>
      </c>
      <c r="H12" s="34">
        <v>29</v>
      </c>
      <c r="I12" s="32">
        <v>13.509262436767958</v>
      </c>
      <c r="J12" s="32">
        <v>40.490737563232045</v>
      </c>
      <c r="K12" s="35" t="b">
        <v>1</v>
      </c>
      <c r="L12" t="s">
        <v>2406</v>
      </c>
      <c r="M12" t="s">
        <v>2406</v>
      </c>
    </row>
    <row r="13" spans="1:13">
      <c r="A13" t="s">
        <v>211</v>
      </c>
      <c r="B13" s="33" t="s">
        <v>102</v>
      </c>
      <c r="C13" s="33" t="s">
        <v>212</v>
      </c>
      <c r="D13" s="34">
        <v>9</v>
      </c>
      <c r="E13" s="34">
        <v>15</v>
      </c>
      <c r="F13" s="34">
        <v>13</v>
      </c>
      <c r="G13" s="34">
        <v>11</v>
      </c>
      <c r="H13" s="34">
        <v>9</v>
      </c>
      <c r="I13" s="32">
        <v>7.5278640450004204</v>
      </c>
      <c r="J13" s="32">
        <v>16.47213595499958</v>
      </c>
      <c r="K13" s="35" t="b">
        <v>1</v>
      </c>
      <c r="L13" t="s">
        <v>2406</v>
      </c>
      <c r="M13" t="s">
        <v>2406</v>
      </c>
    </row>
    <row r="14" spans="1:13">
      <c r="A14" t="s">
        <v>166</v>
      </c>
      <c r="B14" s="33" t="s">
        <v>102</v>
      </c>
      <c r="C14" s="33" t="s">
        <v>213</v>
      </c>
      <c r="D14" s="34">
        <v>8</v>
      </c>
      <c r="E14" s="34">
        <v>7</v>
      </c>
      <c r="F14" s="34">
        <v>7</v>
      </c>
      <c r="G14" s="34">
        <v>13</v>
      </c>
      <c r="H14" s="34">
        <v>11</v>
      </c>
      <c r="I14" s="32">
        <v>3.7750628144669003</v>
      </c>
      <c r="J14" s="32">
        <v>13.724937185533101</v>
      </c>
      <c r="K14" s="35" t="b">
        <v>1</v>
      </c>
      <c r="L14" t="s">
        <v>2406</v>
      </c>
      <c r="M14" t="s">
        <v>2406</v>
      </c>
    </row>
    <row r="15" spans="1:13">
      <c r="A15" t="s">
        <v>61</v>
      </c>
      <c r="B15" s="36" t="s">
        <v>102</v>
      </c>
      <c r="C15" s="33" t="s">
        <v>214</v>
      </c>
      <c r="D15" s="34">
        <v>36</v>
      </c>
      <c r="E15" s="34">
        <v>46</v>
      </c>
      <c r="F15" s="34">
        <v>43</v>
      </c>
      <c r="G15" s="34">
        <v>46</v>
      </c>
      <c r="H15" s="34">
        <v>42</v>
      </c>
      <c r="I15" s="32">
        <v>34.579932680815901</v>
      </c>
      <c r="J15" s="32">
        <v>50.920067319184099</v>
      </c>
      <c r="K15" s="35" t="b">
        <v>1</v>
      </c>
      <c r="L15" t="s">
        <v>2406</v>
      </c>
      <c r="M15" t="s">
        <v>2406</v>
      </c>
    </row>
    <row r="16" spans="1:13">
      <c r="A16" t="s">
        <v>62</v>
      </c>
      <c r="B16" s="33" t="s">
        <v>102</v>
      </c>
      <c r="C16" s="33" t="s">
        <v>215</v>
      </c>
      <c r="D16" s="34">
        <v>6</v>
      </c>
      <c r="E16" s="34">
        <v>3</v>
      </c>
      <c r="F16" s="34">
        <v>7</v>
      </c>
      <c r="G16" s="34">
        <v>7</v>
      </c>
      <c r="H16" s="34">
        <v>4</v>
      </c>
      <c r="I16" s="32">
        <v>2.4712807378489998</v>
      </c>
      <c r="J16" s="32">
        <v>9.0287192621510002</v>
      </c>
      <c r="K16" s="35" t="b">
        <v>1</v>
      </c>
      <c r="L16" t="s">
        <v>2406</v>
      </c>
      <c r="M16" t="s">
        <v>2406</v>
      </c>
    </row>
    <row r="17" spans="1:13">
      <c r="A17" t="s">
        <v>63</v>
      </c>
      <c r="B17" s="33" t="s">
        <v>102</v>
      </c>
      <c r="C17" s="33" t="s">
        <v>216</v>
      </c>
      <c r="D17" s="34">
        <v>8</v>
      </c>
      <c r="E17" s="34">
        <v>4</v>
      </c>
      <c r="F17" s="34">
        <v>13</v>
      </c>
      <c r="G17" s="34">
        <v>13</v>
      </c>
      <c r="H17" s="34">
        <v>5</v>
      </c>
      <c r="I17" s="32">
        <v>1.9501655647292502</v>
      </c>
      <c r="J17" s="32">
        <v>17.04983443527075</v>
      </c>
      <c r="K17" s="35" t="b">
        <v>1</v>
      </c>
      <c r="L17" t="s">
        <v>2406</v>
      </c>
      <c r="M17" t="s">
        <v>2406</v>
      </c>
    </row>
    <row r="18" spans="1:13">
      <c r="A18" t="s">
        <v>64</v>
      </c>
      <c r="B18" s="37" t="s">
        <v>102</v>
      </c>
      <c r="C18" s="33" t="s">
        <v>217</v>
      </c>
      <c r="D18" s="34">
        <v>8</v>
      </c>
      <c r="E18" s="34">
        <v>7</v>
      </c>
      <c r="F18" s="34">
        <v>5</v>
      </c>
      <c r="G18" s="34">
        <v>4</v>
      </c>
      <c r="H18" s="34">
        <v>7</v>
      </c>
      <c r="I18" s="32">
        <v>2.8377223398316205</v>
      </c>
      <c r="J18" s="32">
        <v>9.16227766016838</v>
      </c>
      <c r="K18" s="35" t="b">
        <v>1</v>
      </c>
      <c r="L18" t="s">
        <v>2406</v>
      </c>
      <c r="M18" t="s">
        <v>2406</v>
      </c>
    </row>
    <row r="19" spans="1:13">
      <c r="A19" t="s">
        <v>65</v>
      </c>
      <c r="B19" s="36" t="s">
        <v>102</v>
      </c>
      <c r="C19" s="33" t="s">
        <v>218</v>
      </c>
      <c r="D19" s="34">
        <v>35</v>
      </c>
      <c r="E19" s="34">
        <v>36</v>
      </c>
      <c r="F19" s="34">
        <v>33</v>
      </c>
      <c r="G19" s="34">
        <v>33</v>
      </c>
      <c r="H19" s="34">
        <v>34</v>
      </c>
      <c r="I19" s="32">
        <v>31.651923788646684</v>
      </c>
      <c r="J19" s="32">
        <v>36.848076211353316</v>
      </c>
      <c r="K19" s="35" t="b">
        <v>1</v>
      </c>
      <c r="L19" t="s">
        <v>2406</v>
      </c>
      <c r="M19" t="s">
        <v>2406</v>
      </c>
    </row>
    <row r="20" spans="1:13">
      <c r="A20" t="s">
        <v>66</v>
      </c>
      <c r="B20" s="33" t="s">
        <v>102</v>
      </c>
      <c r="C20" s="33" t="s">
        <v>219</v>
      </c>
      <c r="D20" s="34">
        <v>36</v>
      </c>
      <c r="E20" s="34">
        <v>38</v>
      </c>
      <c r="F20" s="34">
        <v>34</v>
      </c>
      <c r="G20" s="34">
        <v>31</v>
      </c>
      <c r="H20" s="38">
        <v>35</v>
      </c>
      <c r="I20" s="32">
        <v>29.577959783605699</v>
      </c>
      <c r="J20" s="32">
        <v>39.922040216394301</v>
      </c>
      <c r="K20" s="35" t="b">
        <v>1</v>
      </c>
      <c r="L20" t="s">
        <v>2406</v>
      </c>
      <c r="M20" t="s">
        <v>2406</v>
      </c>
    </row>
    <row r="21" spans="1:13">
      <c r="A21" t="s">
        <v>90</v>
      </c>
      <c r="B21" s="33" t="s">
        <v>112</v>
      </c>
      <c r="C21" s="33" t="s">
        <v>220</v>
      </c>
      <c r="D21" s="34">
        <v>69</v>
      </c>
      <c r="E21" s="34">
        <v>61</v>
      </c>
      <c r="F21" s="34">
        <v>71</v>
      </c>
      <c r="G21" s="34">
        <v>88</v>
      </c>
      <c r="H21" s="34">
        <v>78</v>
      </c>
      <c r="I21" s="32">
        <v>52.584039560702863</v>
      </c>
      <c r="J21" s="32">
        <v>91.915960439297137</v>
      </c>
      <c r="K21" s="35" t="b">
        <v>1</v>
      </c>
      <c r="L21" t="s">
        <v>2406</v>
      </c>
      <c r="M21" t="s">
        <v>2406</v>
      </c>
    </row>
    <row r="22" spans="1:13">
      <c r="A22" t="s">
        <v>99</v>
      </c>
      <c r="B22" s="33" t="s">
        <v>112</v>
      </c>
      <c r="C22" s="33" t="s">
        <v>221</v>
      </c>
      <c r="D22" s="34">
        <v>64</v>
      </c>
      <c r="E22" s="34">
        <v>61</v>
      </c>
      <c r="F22" s="34">
        <v>66</v>
      </c>
      <c r="G22" s="34">
        <v>86</v>
      </c>
      <c r="H22" s="34">
        <v>73</v>
      </c>
      <c r="I22" s="32">
        <v>49.584039560702863</v>
      </c>
      <c r="J22" s="32">
        <v>88.915960439297137</v>
      </c>
      <c r="K22" s="35" t="b">
        <v>1</v>
      </c>
      <c r="L22" t="s">
        <v>2406</v>
      </c>
      <c r="M22" t="s">
        <v>2406</v>
      </c>
    </row>
    <row r="23" spans="1:13">
      <c r="A23" t="s">
        <v>108</v>
      </c>
      <c r="B23" s="33" t="s">
        <v>112</v>
      </c>
      <c r="C23" s="33" t="s">
        <v>222</v>
      </c>
      <c r="D23" s="34">
        <v>5</v>
      </c>
      <c r="E23" s="34">
        <v>0</v>
      </c>
      <c r="F23" s="34">
        <v>5</v>
      </c>
      <c r="G23" s="34">
        <v>2</v>
      </c>
      <c r="H23" s="34">
        <v>5</v>
      </c>
      <c r="I23" s="32">
        <v>-1.2426406871192848</v>
      </c>
      <c r="J23" s="32">
        <v>7.2426406871192848</v>
      </c>
      <c r="K23" s="35" t="b">
        <v>1</v>
      </c>
      <c r="L23" t="s">
        <v>2406</v>
      </c>
      <c r="M23" t="s">
        <v>2406</v>
      </c>
    </row>
    <row r="24" spans="1:13">
      <c r="A24" t="s">
        <v>51</v>
      </c>
      <c r="B24" s="33" t="s">
        <v>112</v>
      </c>
      <c r="C24" s="33" t="s">
        <v>223</v>
      </c>
      <c r="D24" s="34">
        <v>8</v>
      </c>
      <c r="E24" s="34">
        <v>12</v>
      </c>
      <c r="F24" s="34">
        <v>11</v>
      </c>
      <c r="G24" s="34">
        <v>11</v>
      </c>
      <c r="H24" s="34">
        <v>7</v>
      </c>
      <c r="I24" s="32">
        <v>7.5</v>
      </c>
      <c r="J24" s="32">
        <v>13.5</v>
      </c>
      <c r="K24" s="35" t="b">
        <v>0</v>
      </c>
      <c r="L24" t="s">
        <v>2407</v>
      </c>
      <c r="M24" t="s">
        <v>2406</v>
      </c>
    </row>
    <row r="25" spans="1:13">
      <c r="A25" t="s">
        <v>199</v>
      </c>
      <c r="B25" s="33" t="s">
        <v>112</v>
      </c>
      <c r="C25" s="33" t="s">
        <v>224</v>
      </c>
      <c r="D25" s="34">
        <v>8</v>
      </c>
      <c r="E25" s="34">
        <v>12</v>
      </c>
      <c r="F25" s="34">
        <v>11</v>
      </c>
      <c r="G25" s="34">
        <v>11</v>
      </c>
      <c r="H25" s="34">
        <v>7</v>
      </c>
      <c r="I25" s="32">
        <v>7.5</v>
      </c>
      <c r="J25" s="32">
        <v>13.5</v>
      </c>
      <c r="K25" s="35" t="b">
        <v>0</v>
      </c>
      <c r="L25" t="s">
        <v>2407</v>
      </c>
      <c r="M25" t="s">
        <v>2406</v>
      </c>
    </row>
    <row r="26" spans="1:13">
      <c r="A26" t="s">
        <v>201</v>
      </c>
      <c r="B26" s="33" t="s">
        <v>112</v>
      </c>
      <c r="C26" s="33" t="s">
        <v>225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2">
        <v>0</v>
      </c>
      <c r="J26" s="32">
        <v>0</v>
      </c>
      <c r="K26" s="35" t="b">
        <v>0</v>
      </c>
      <c r="L26" t="s">
        <v>2407</v>
      </c>
      <c r="M26" t="s">
        <v>2407</v>
      </c>
    </row>
    <row r="27" spans="1:13">
      <c r="A27" t="s">
        <v>54</v>
      </c>
      <c r="B27" s="33" t="s">
        <v>112</v>
      </c>
      <c r="C27" s="33" t="s">
        <v>226</v>
      </c>
      <c r="D27" s="34">
        <v>1</v>
      </c>
      <c r="E27" s="34">
        <v>0</v>
      </c>
      <c r="F27" s="34">
        <v>1</v>
      </c>
      <c r="G27" s="34">
        <v>0</v>
      </c>
      <c r="H27" s="34">
        <v>1</v>
      </c>
      <c r="I27" s="32">
        <v>-0.5</v>
      </c>
      <c r="J27" s="32">
        <v>1.5</v>
      </c>
      <c r="K27" s="35" t="b">
        <v>1</v>
      </c>
      <c r="L27" t="s">
        <v>2406</v>
      </c>
      <c r="M27" t="s">
        <v>2406</v>
      </c>
    </row>
    <row r="28" spans="1:13">
      <c r="A28" t="s">
        <v>204</v>
      </c>
      <c r="B28" s="33" t="s">
        <v>112</v>
      </c>
      <c r="C28" s="33" t="s">
        <v>227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2">
        <v>0</v>
      </c>
      <c r="J28" s="32">
        <v>0</v>
      </c>
      <c r="K28" s="35" t="b">
        <v>0</v>
      </c>
      <c r="L28" t="s">
        <v>2407</v>
      </c>
      <c r="M28" t="s">
        <v>2407</v>
      </c>
    </row>
    <row r="29" spans="1:13">
      <c r="A29" t="s">
        <v>206</v>
      </c>
      <c r="B29" s="33" t="s">
        <v>112</v>
      </c>
      <c r="C29" s="33" t="s">
        <v>228</v>
      </c>
      <c r="D29" s="34">
        <v>1</v>
      </c>
      <c r="E29" s="34">
        <v>0</v>
      </c>
      <c r="F29" s="34">
        <v>1</v>
      </c>
      <c r="G29" s="34">
        <v>0</v>
      </c>
      <c r="H29" s="34">
        <v>1</v>
      </c>
      <c r="I29" s="32">
        <v>-0.5</v>
      </c>
      <c r="J29" s="32">
        <v>1.5</v>
      </c>
      <c r="K29" s="35" t="b">
        <v>1</v>
      </c>
      <c r="L29" t="s">
        <v>2406</v>
      </c>
      <c r="M29" t="s">
        <v>2406</v>
      </c>
    </row>
    <row r="30" spans="1:13">
      <c r="A30" t="s">
        <v>57</v>
      </c>
      <c r="B30" s="33" t="s">
        <v>112</v>
      </c>
      <c r="C30" s="33" t="s">
        <v>229</v>
      </c>
      <c r="D30" s="34">
        <v>8</v>
      </c>
      <c r="E30" s="34">
        <v>7</v>
      </c>
      <c r="F30" s="34">
        <v>14</v>
      </c>
      <c r="G30" s="34">
        <v>13</v>
      </c>
      <c r="H30" s="34">
        <v>17</v>
      </c>
      <c r="I30" s="32">
        <v>4.4172374697017807</v>
      </c>
      <c r="J30" s="32">
        <v>16.582762530298218</v>
      </c>
      <c r="K30" s="35" t="b">
        <v>0</v>
      </c>
      <c r="L30" t="s">
        <v>2406</v>
      </c>
      <c r="M30" t="s">
        <v>2407</v>
      </c>
    </row>
    <row r="31" spans="1:13">
      <c r="A31" t="s">
        <v>209</v>
      </c>
      <c r="B31" s="33" t="s">
        <v>112</v>
      </c>
      <c r="C31" s="33" t="s">
        <v>230</v>
      </c>
      <c r="D31" s="34">
        <v>4</v>
      </c>
      <c r="E31" s="34">
        <v>7</v>
      </c>
      <c r="F31" s="34">
        <v>10</v>
      </c>
      <c r="G31" s="34">
        <v>11</v>
      </c>
      <c r="H31" s="34">
        <v>13</v>
      </c>
      <c r="I31" s="32">
        <v>2.5227744249483388</v>
      </c>
      <c r="J31" s="32">
        <v>13.477225575051662</v>
      </c>
      <c r="K31" s="35" t="b">
        <v>1</v>
      </c>
      <c r="L31" t="s">
        <v>2406</v>
      </c>
      <c r="M31" t="s">
        <v>2406</v>
      </c>
    </row>
    <row r="32" spans="1:13">
      <c r="A32" t="s">
        <v>211</v>
      </c>
      <c r="B32" s="33" t="s">
        <v>112</v>
      </c>
      <c r="C32" s="33" t="s">
        <v>231</v>
      </c>
      <c r="D32" s="34">
        <v>4</v>
      </c>
      <c r="E32" s="34">
        <v>0</v>
      </c>
      <c r="F32" s="34">
        <v>4</v>
      </c>
      <c r="G32" s="34">
        <v>2</v>
      </c>
      <c r="H32" s="34">
        <v>4</v>
      </c>
      <c r="I32" s="32">
        <v>-0.81662479035539981</v>
      </c>
      <c r="J32" s="32">
        <v>5.8166247903553998</v>
      </c>
      <c r="K32" s="35" t="b">
        <v>1</v>
      </c>
      <c r="L32" t="s">
        <v>2406</v>
      </c>
      <c r="M32" t="s">
        <v>2406</v>
      </c>
    </row>
    <row r="33" spans="1:13">
      <c r="A33" t="s">
        <v>166</v>
      </c>
      <c r="B33" s="36" t="s">
        <v>112</v>
      </c>
      <c r="C33" s="33" t="s">
        <v>232</v>
      </c>
      <c r="D33" s="34">
        <v>4</v>
      </c>
      <c r="E33" s="34">
        <v>1</v>
      </c>
      <c r="F33" s="34">
        <v>1</v>
      </c>
      <c r="G33" s="34">
        <v>2</v>
      </c>
      <c r="H33" s="34">
        <v>3</v>
      </c>
      <c r="I33" s="32">
        <v>-0.44948974278317788</v>
      </c>
      <c r="J33" s="32">
        <v>4.4494897427831779</v>
      </c>
      <c r="K33" s="35" t="b">
        <v>1</v>
      </c>
      <c r="L33" t="s">
        <v>2406</v>
      </c>
      <c r="M33" t="s">
        <v>2406</v>
      </c>
    </row>
    <row r="34" spans="1:13">
      <c r="A34" t="s">
        <v>61</v>
      </c>
      <c r="B34" s="33" t="s">
        <v>112</v>
      </c>
      <c r="C34" s="33" t="s">
        <v>233</v>
      </c>
      <c r="D34" s="34">
        <v>8</v>
      </c>
      <c r="E34" s="34">
        <v>9</v>
      </c>
      <c r="F34" s="34">
        <v>11</v>
      </c>
      <c r="G34" s="34">
        <v>19</v>
      </c>
      <c r="H34" s="34">
        <v>11</v>
      </c>
      <c r="I34" s="32">
        <v>3.1041917671047088</v>
      </c>
      <c r="J34" s="32">
        <v>20.395808232895291</v>
      </c>
      <c r="K34" s="35" t="b">
        <v>1</v>
      </c>
      <c r="L34" t="s">
        <v>2406</v>
      </c>
      <c r="M34" t="s">
        <v>2406</v>
      </c>
    </row>
    <row r="35" spans="1:13">
      <c r="A35" t="s">
        <v>62</v>
      </c>
      <c r="B35" s="33" t="s">
        <v>112</v>
      </c>
      <c r="C35" s="33" t="s">
        <v>234</v>
      </c>
      <c r="D35" s="34">
        <v>4</v>
      </c>
      <c r="E35" s="34">
        <v>0</v>
      </c>
      <c r="F35" s="34">
        <v>0</v>
      </c>
      <c r="G35" s="34">
        <v>5</v>
      </c>
      <c r="H35" s="34">
        <v>4</v>
      </c>
      <c r="I35" s="32">
        <v>-2.3052167895721496</v>
      </c>
      <c r="J35" s="32">
        <v>6.8052167895721496</v>
      </c>
      <c r="K35" s="35" t="b">
        <v>1</v>
      </c>
      <c r="L35" t="s">
        <v>2406</v>
      </c>
      <c r="M35" t="s">
        <v>2406</v>
      </c>
    </row>
    <row r="36" spans="1:13">
      <c r="A36" t="s">
        <v>63</v>
      </c>
      <c r="B36" s="37" t="s">
        <v>112</v>
      </c>
      <c r="C36" s="33" t="s">
        <v>235</v>
      </c>
      <c r="D36" s="34">
        <v>7</v>
      </c>
      <c r="E36" s="34">
        <v>3</v>
      </c>
      <c r="F36" s="34">
        <v>7</v>
      </c>
      <c r="G36" s="34">
        <v>6</v>
      </c>
      <c r="H36" s="34">
        <v>1</v>
      </c>
      <c r="I36" s="32">
        <v>2.4712807378489998</v>
      </c>
      <c r="J36" s="32">
        <v>9.0287192621510002</v>
      </c>
      <c r="K36" s="35" t="b">
        <v>0</v>
      </c>
      <c r="L36" t="s">
        <v>2407</v>
      </c>
      <c r="M36" t="s">
        <v>2406</v>
      </c>
    </row>
    <row r="37" spans="1:13">
      <c r="A37" t="s">
        <v>64</v>
      </c>
      <c r="B37" s="36" t="s">
        <v>112</v>
      </c>
      <c r="C37" s="33" t="s">
        <v>236</v>
      </c>
      <c r="D37" s="34">
        <v>6</v>
      </c>
      <c r="E37" s="34">
        <v>4</v>
      </c>
      <c r="F37" s="34">
        <v>1</v>
      </c>
      <c r="G37" s="34">
        <v>5</v>
      </c>
      <c r="H37" s="34">
        <v>1</v>
      </c>
      <c r="I37" s="32">
        <v>0.25834261322605867</v>
      </c>
      <c r="J37" s="32">
        <v>7.7416573867739409</v>
      </c>
      <c r="K37" s="35" t="b">
        <v>1</v>
      </c>
      <c r="L37" t="s">
        <v>2406</v>
      </c>
      <c r="M37" t="s">
        <v>2406</v>
      </c>
    </row>
    <row r="38" spans="1:13">
      <c r="A38" t="s">
        <v>65</v>
      </c>
      <c r="B38" s="33" t="s">
        <v>112</v>
      </c>
      <c r="C38" s="33" t="s">
        <v>237</v>
      </c>
      <c r="D38" s="34">
        <v>12</v>
      </c>
      <c r="E38" s="34">
        <v>13</v>
      </c>
      <c r="F38" s="34">
        <v>14</v>
      </c>
      <c r="G38" s="34">
        <v>11</v>
      </c>
      <c r="H38" s="34">
        <v>9</v>
      </c>
      <c r="I38" s="32">
        <v>10.26393202250021</v>
      </c>
      <c r="J38" s="32">
        <v>14.73606797749979</v>
      </c>
      <c r="K38" s="35" t="b">
        <v>0</v>
      </c>
      <c r="L38" t="s">
        <v>2407</v>
      </c>
      <c r="M38" t="s">
        <v>2406</v>
      </c>
    </row>
    <row r="39" spans="1:13">
      <c r="A39" t="s">
        <v>66</v>
      </c>
      <c r="B39" s="33" t="s">
        <v>112</v>
      </c>
      <c r="C39" s="33" t="s">
        <v>238</v>
      </c>
      <c r="D39" s="34">
        <v>11</v>
      </c>
      <c r="E39" s="34">
        <v>12</v>
      </c>
      <c r="F39" s="34">
        <v>11</v>
      </c>
      <c r="G39" s="34">
        <v>16</v>
      </c>
      <c r="H39" s="34">
        <v>24</v>
      </c>
      <c r="I39" s="32">
        <v>8.3768943743823385</v>
      </c>
      <c r="J39" s="32">
        <v>16.623105625617661</v>
      </c>
      <c r="K39" s="35" t="b">
        <v>0</v>
      </c>
      <c r="L39" t="s">
        <v>2406</v>
      </c>
      <c r="M39" t="s">
        <v>2407</v>
      </c>
    </row>
    <row r="40" spans="1:13">
      <c r="A40" t="s">
        <v>90</v>
      </c>
      <c r="B40" s="33" t="s">
        <v>118</v>
      </c>
      <c r="C40" s="33" t="s">
        <v>239</v>
      </c>
      <c r="D40" s="34">
        <v>101</v>
      </c>
      <c r="E40" s="34">
        <v>94</v>
      </c>
      <c r="F40" s="34">
        <v>86</v>
      </c>
      <c r="G40" s="34">
        <v>81</v>
      </c>
      <c r="H40" s="34">
        <v>87</v>
      </c>
      <c r="I40" s="32">
        <v>75.235662477526247</v>
      </c>
      <c r="J40" s="32">
        <v>105.76433752247375</v>
      </c>
      <c r="K40" s="35" t="b">
        <v>1</v>
      </c>
      <c r="L40" t="s">
        <v>2406</v>
      </c>
      <c r="M40" t="s">
        <v>2406</v>
      </c>
    </row>
    <row r="41" spans="1:13">
      <c r="A41" t="s">
        <v>99</v>
      </c>
      <c r="B41" s="33" t="s">
        <v>118</v>
      </c>
      <c r="C41" s="33" t="s">
        <v>240</v>
      </c>
      <c r="D41" s="34">
        <v>98</v>
      </c>
      <c r="E41" s="34">
        <v>88</v>
      </c>
      <c r="F41" s="34">
        <v>80</v>
      </c>
      <c r="G41" s="34">
        <v>73</v>
      </c>
      <c r="H41" s="34">
        <v>84</v>
      </c>
      <c r="I41" s="32">
        <v>66.128775550463928</v>
      </c>
      <c r="J41" s="32">
        <v>103.37122444953607</v>
      </c>
      <c r="K41" s="35" t="b">
        <v>1</v>
      </c>
      <c r="L41" t="s">
        <v>2406</v>
      </c>
      <c r="M41" t="s">
        <v>2406</v>
      </c>
    </row>
    <row r="42" spans="1:13">
      <c r="A42" t="s">
        <v>108</v>
      </c>
      <c r="B42" s="33" t="s">
        <v>118</v>
      </c>
      <c r="C42" s="33" t="s">
        <v>241</v>
      </c>
      <c r="D42" s="34">
        <v>3</v>
      </c>
      <c r="E42" s="34">
        <v>6</v>
      </c>
      <c r="F42" s="34">
        <v>6</v>
      </c>
      <c r="G42" s="34">
        <v>8</v>
      </c>
      <c r="H42" s="34">
        <v>3</v>
      </c>
      <c r="I42" s="32">
        <v>2.1792857857285748</v>
      </c>
      <c r="J42" s="32">
        <v>9.3207142142714261</v>
      </c>
      <c r="K42" s="35" t="b">
        <v>1</v>
      </c>
      <c r="L42" t="s">
        <v>2406</v>
      </c>
      <c r="M42" t="s">
        <v>2406</v>
      </c>
    </row>
    <row r="43" spans="1:13">
      <c r="A43" t="s">
        <v>51</v>
      </c>
      <c r="B43" s="33" t="s">
        <v>118</v>
      </c>
      <c r="C43" s="33" t="s">
        <v>242</v>
      </c>
      <c r="D43" s="34">
        <v>14</v>
      </c>
      <c r="E43" s="34">
        <v>14</v>
      </c>
      <c r="F43" s="34">
        <v>14</v>
      </c>
      <c r="G43" s="34">
        <v>6</v>
      </c>
      <c r="H43" s="34">
        <v>8</v>
      </c>
      <c r="I43" s="32">
        <v>5.0717967697244912</v>
      </c>
      <c r="J43" s="32">
        <v>18.928203230275507</v>
      </c>
      <c r="K43" s="35" t="b">
        <v>1</v>
      </c>
      <c r="L43" t="s">
        <v>2406</v>
      </c>
      <c r="M43" t="s">
        <v>2406</v>
      </c>
    </row>
    <row r="44" spans="1:13">
      <c r="A44" t="s">
        <v>199</v>
      </c>
      <c r="B44" s="33" t="s">
        <v>118</v>
      </c>
      <c r="C44" s="33" t="s">
        <v>243</v>
      </c>
      <c r="D44" s="34">
        <v>14</v>
      </c>
      <c r="E44" s="34">
        <v>14</v>
      </c>
      <c r="F44" s="34">
        <v>14</v>
      </c>
      <c r="G44" s="34">
        <v>6</v>
      </c>
      <c r="H44" s="34">
        <v>8</v>
      </c>
      <c r="I44" s="32">
        <v>5.0717967697244912</v>
      </c>
      <c r="J44" s="32">
        <v>18.928203230275507</v>
      </c>
      <c r="K44" s="35" t="b">
        <v>1</v>
      </c>
      <c r="L44" t="s">
        <v>2406</v>
      </c>
      <c r="M44" t="s">
        <v>2406</v>
      </c>
    </row>
    <row r="45" spans="1:13">
      <c r="A45" t="s">
        <v>201</v>
      </c>
      <c r="B45" s="33" t="s">
        <v>118</v>
      </c>
      <c r="C45" s="33" t="s">
        <v>244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2">
        <v>0</v>
      </c>
      <c r="J45" s="32">
        <v>0</v>
      </c>
      <c r="K45" s="35" t="b">
        <v>0</v>
      </c>
      <c r="L45" t="s">
        <v>2407</v>
      </c>
      <c r="M45" t="s">
        <v>2407</v>
      </c>
    </row>
    <row r="46" spans="1:13">
      <c r="A46" t="s">
        <v>54</v>
      </c>
      <c r="B46" s="33" t="s">
        <v>118</v>
      </c>
      <c r="C46" s="33" t="s">
        <v>245</v>
      </c>
      <c r="D46" s="34">
        <v>1</v>
      </c>
      <c r="E46" s="34">
        <v>0</v>
      </c>
      <c r="F46" s="34">
        <v>2</v>
      </c>
      <c r="G46" s="34">
        <v>2</v>
      </c>
      <c r="H46" s="34">
        <v>0</v>
      </c>
      <c r="I46" s="32">
        <v>-0.4083123951776999</v>
      </c>
      <c r="J46" s="32">
        <v>2.9083123951776999</v>
      </c>
      <c r="K46" s="35" t="b">
        <v>1</v>
      </c>
      <c r="L46" t="s">
        <v>2406</v>
      </c>
      <c r="M46" t="s">
        <v>2406</v>
      </c>
    </row>
    <row r="47" spans="1:13">
      <c r="A47" t="s">
        <v>204</v>
      </c>
      <c r="B47" s="33" t="s">
        <v>118</v>
      </c>
      <c r="C47" s="33" t="s">
        <v>246</v>
      </c>
      <c r="D47" s="34">
        <v>1</v>
      </c>
      <c r="E47" s="34">
        <v>0</v>
      </c>
      <c r="F47" s="34">
        <v>2</v>
      </c>
      <c r="G47" s="34">
        <v>0</v>
      </c>
      <c r="H47" s="34">
        <v>0</v>
      </c>
      <c r="I47" s="32">
        <v>-0.9083123951776999</v>
      </c>
      <c r="J47" s="32">
        <v>2.4083123951776999</v>
      </c>
      <c r="K47" s="35" t="b">
        <v>1</v>
      </c>
      <c r="L47" t="s">
        <v>2406</v>
      </c>
      <c r="M47" t="s">
        <v>2406</v>
      </c>
    </row>
    <row r="48" spans="1:13">
      <c r="A48" t="s">
        <v>206</v>
      </c>
      <c r="B48" s="33" t="s">
        <v>118</v>
      </c>
      <c r="C48" s="33" t="s">
        <v>247</v>
      </c>
      <c r="D48" s="34">
        <v>0</v>
      </c>
      <c r="E48" s="34">
        <v>0</v>
      </c>
      <c r="F48" s="34">
        <v>0</v>
      </c>
      <c r="G48" s="34">
        <v>2</v>
      </c>
      <c r="H48" s="34">
        <v>0</v>
      </c>
      <c r="I48" s="32">
        <v>-1.2320508075688772</v>
      </c>
      <c r="J48" s="32">
        <v>2.2320508075688772</v>
      </c>
      <c r="K48" s="35" t="b">
        <v>1</v>
      </c>
      <c r="L48" t="s">
        <v>2406</v>
      </c>
      <c r="M48" t="s">
        <v>2406</v>
      </c>
    </row>
    <row r="49" spans="1:13">
      <c r="A49" t="s">
        <v>57</v>
      </c>
      <c r="B49" s="33" t="s">
        <v>118</v>
      </c>
      <c r="C49" s="33" t="s">
        <v>248</v>
      </c>
      <c r="D49" s="34">
        <v>16</v>
      </c>
      <c r="E49" s="34">
        <v>21</v>
      </c>
      <c r="F49" s="34">
        <v>21</v>
      </c>
      <c r="G49" s="34">
        <v>18</v>
      </c>
      <c r="H49" s="34">
        <v>12</v>
      </c>
      <c r="I49" s="32">
        <v>14.757359312880716</v>
      </c>
      <c r="J49" s="32">
        <v>23.242640687119284</v>
      </c>
      <c r="K49" s="35" t="b">
        <v>0</v>
      </c>
      <c r="L49" t="s">
        <v>2407</v>
      </c>
      <c r="M49" t="s">
        <v>2406</v>
      </c>
    </row>
    <row r="50" spans="1:13">
      <c r="A50" t="s">
        <v>209</v>
      </c>
      <c r="B50" s="33" t="s">
        <v>118</v>
      </c>
      <c r="C50" s="33" t="s">
        <v>249</v>
      </c>
      <c r="D50" s="34">
        <v>13</v>
      </c>
      <c r="E50" s="34">
        <v>15</v>
      </c>
      <c r="F50" s="34">
        <v>15</v>
      </c>
      <c r="G50" s="34">
        <v>12</v>
      </c>
      <c r="H50" s="34">
        <v>9</v>
      </c>
      <c r="I50" s="32">
        <v>11.151923788646684</v>
      </c>
      <c r="J50" s="32">
        <v>16.348076211353316</v>
      </c>
      <c r="K50" s="35" t="b">
        <v>0</v>
      </c>
      <c r="L50" t="s">
        <v>2407</v>
      </c>
      <c r="M50" t="s">
        <v>2406</v>
      </c>
    </row>
    <row r="51" spans="1:13">
      <c r="A51" t="s">
        <v>211</v>
      </c>
      <c r="B51" s="36" t="s">
        <v>118</v>
      </c>
      <c r="C51" s="33" t="s">
        <v>250</v>
      </c>
      <c r="D51" s="34">
        <v>3</v>
      </c>
      <c r="E51" s="34">
        <v>6</v>
      </c>
      <c r="F51" s="34">
        <v>6</v>
      </c>
      <c r="G51" s="34">
        <v>6</v>
      </c>
      <c r="H51" s="34">
        <v>3</v>
      </c>
      <c r="I51" s="32">
        <v>2.651923788646684</v>
      </c>
      <c r="J51" s="32">
        <v>7.848076211353316</v>
      </c>
      <c r="K51" s="35" t="b">
        <v>1</v>
      </c>
      <c r="L51" t="s">
        <v>2406</v>
      </c>
      <c r="M51" t="s">
        <v>2406</v>
      </c>
    </row>
    <row r="52" spans="1:13">
      <c r="A52" t="s">
        <v>166</v>
      </c>
      <c r="B52" s="33" t="s">
        <v>118</v>
      </c>
      <c r="C52" s="33" t="s">
        <v>251</v>
      </c>
      <c r="D52" s="34">
        <v>4</v>
      </c>
      <c r="E52" s="34">
        <v>0</v>
      </c>
      <c r="F52" s="34">
        <v>1</v>
      </c>
      <c r="G52" s="34">
        <v>1</v>
      </c>
      <c r="H52" s="34">
        <v>4</v>
      </c>
      <c r="I52" s="32">
        <v>-1.5</v>
      </c>
      <c r="J52" s="32">
        <v>4.5</v>
      </c>
      <c r="K52" s="35" t="b">
        <v>1</v>
      </c>
      <c r="L52" t="s">
        <v>2406</v>
      </c>
      <c r="M52" t="s">
        <v>2406</v>
      </c>
    </row>
    <row r="53" spans="1:13">
      <c r="A53" t="s">
        <v>61</v>
      </c>
      <c r="B53" s="33" t="s">
        <v>118</v>
      </c>
      <c r="C53" s="33" t="s">
        <v>252</v>
      </c>
      <c r="D53" s="34">
        <v>20</v>
      </c>
      <c r="E53" s="34">
        <v>22</v>
      </c>
      <c r="F53" s="34">
        <v>21</v>
      </c>
      <c r="G53" s="34">
        <v>17</v>
      </c>
      <c r="H53" s="34">
        <v>20</v>
      </c>
      <c r="I53" s="32">
        <v>16.258342613226059</v>
      </c>
      <c r="J53" s="32">
        <v>23.741657386773941</v>
      </c>
      <c r="K53" s="35" t="b">
        <v>1</v>
      </c>
      <c r="L53" t="s">
        <v>2406</v>
      </c>
      <c r="M53" t="s">
        <v>2406</v>
      </c>
    </row>
    <row r="54" spans="1:13">
      <c r="A54" t="s">
        <v>62</v>
      </c>
      <c r="B54" s="37" t="s">
        <v>118</v>
      </c>
      <c r="C54" s="33" t="s">
        <v>253</v>
      </c>
      <c r="D54" s="34">
        <v>4</v>
      </c>
      <c r="E54" s="34">
        <v>4</v>
      </c>
      <c r="F54" s="34">
        <v>2</v>
      </c>
      <c r="G54" s="34">
        <v>3</v>
      </c>
      <c r="H54" s="34">
        <v>4</v>
      </c>
      <c r="I54" s="32">
        <v>1.5916876048223001</v>
      </c>
      <c r="J54" s="32">
        <v>4.9083123951776999</v>
      </c>
      <c r="K54" s="35" t="b">
        <v>1</v>
      </c>
      <c r="L54" t="s">
        <v>2406</v>
      </c>
      <c r="M54" t="s">
        <v>2406</v>
      </c>
    </row>
    <row r="55" spans="1:13">
      <c r="A55" t="s">
        <v>63</v>
      </c>
      <c r="B55" s="36" t="s">
        <v>118</v>
      </c>
      <c r="C55" s="33" t="s">
        <v>254</v>
      </c>
      <c r="D55" s="34">
        <v>1</v>
      </c>
      <c r="E55" s="34">
        <v>2</v>
      </c>
      <c r="F55" s="34">
        <v>3</v>
      </c>
      <c r="G55" s="34">
        <v>3</v>
      </c>
      <c r="H55" s="34">
        <v>7</v>
      </c>
      <c r="I55" s="32">
        <v>0.5916876048223001</v>
      </c>
      <c r="J55" s="32">
        <v>3.9083123951776999</v>
      </c>
      <c r="K55" s="35" t="b">
        <v>0</v>
      </c>
      <c r="L55" t="s">
        <v>2406</v>
      </c>
      <c r="M55" t="s">
        <v>2407</v>
      </c>
    </row>
    <row r="56" spans="1:13">
      <c r="A56" t="s">
        <v>64</v>
      </c>
      <c r="B56" s="33" t="s">
        <v>118</v>
      </c>
      <c r="C56" s="33" t="s">
        <v>255</v>
      </c>
      <c r="D56" s="34">
        <v>3</v>
      </c>
      <c r="E56" s="34">
        <v>2</v>
      </c>
      <c r="F56" s="34">
        <v>4</v>
      </c>
      <c r="G56" s="34">
        <v>3</v>
      </c>
      <c r="H56" s="34">
        <v>0</v>
      </c>
      <c r="I56" s="32">
        <v>1.5857864376269049</v>
      </c>
      <c r="J56" s="32">
        <v>4.4142135623730949</v>
      </c>
      <c r="K56" s="35" t="b">
        <v>0</v>
      </c>
      <c r="L56" t="s">
        <v>2407</v>
      </c>
      <c r="M56" t="s">
        <v>2406</v>
      </c>
    </row>
    <row r="57" spans="1:13">
      <c r="A57" t="s">
        <v>65</v>
      </c>
      <c r="B57" s="33" t="s">
        <v>118</v>
      </c>
      <c r="C57" s="33" t="s">
        <v>256</v>
      </c>
      <c r="D57" s="34">
        <v>18</v>
      </c>
      <c r="E57" s="34">
        <v>12</v>
      </c>
      <c r="F57" s="34">
        <v>12</v>
      </c>
      <c r="G57" s="34">
        <v>16</v>
      </c>
      <c r="H57" s="34">
        <v>10</v>
      </c>
      <c r="I57" s="32">
        <v>9.303847577293368</v>
      </c>
      <c r="J57" s="32">
        <v>19.696152422706632</v>
      </c>
      <c r="K57" s="35" t="b">
        <v>1</v>
      </c>
      <c r="L57" t="s">
        <v>2406</v>
      </c>
      <c r="M57" t="s">
        <v>2406</v>
      </c>
    </row>
    <row r="58" spans="1:13">
      <c r="A58" t="s">
        <v>66</v>
      </c>
      <c r="B58" s="33" t="s">
        <v>118</v>
      </c>
      <c r="C58" s="33" t="s">
        <v>257</v>
      </c>
      <c r="D58" s="34">
        <v>20</v>
      </c>
      <c r="E58" s="34">
        <v>17</v>
      </c>
      <c r="F58" s="34">
        <v>6</v>
      </c>
      <c r="G58" s="34">
        <v>12</v>
      </c>
      <c r="H58" s="34">
        <v>22</v>
      </c>
      <c r="I58" s="32">
        <v>3.131619709202349</v>
      </c>
      <c r="J58" s="32">
        <v>24.368380290797653</v>
      </c>
      <c r="K58" s="35" t="b">
        <v>1</v>
      </c>
      <c r="L58" t="s">
        <v>2406</v>
      </c>
      <c r="M58" t="s">
        <v>2406</v>
      </c>
    </row>
    <row r="59" spans="1:13">
      <c r="A59" t="s">
        <v>90</v>
      </c>
      <c r="B59" s="33" t="s">
        <v>125</v>
      </c>
      <c r="C59" s="33" t="s">
        <v>258</v>
      </c>
      <c r="D59" s="34">
        <v>208</v>
      </c>
      <c r="E59" s="34">
        <v>175</v>
      </c>
      <c r="F59" s="34">
        <v>196</v>
      </c>
      <c r="G59" s="34">
        <v>192</v>
      </c>
      <c r="H59" s="34">
        <v>193</v>
      </c>
      <c r="I59" s="32">
        <v>169.11210669285438</v>
      </c>
      <c r="J59" s="32">
        <v>216.38789330714562</v>
      </c>
      <c r="K59" s="35" t="b">
        <v>1</v>
      </c>
      <c r="L59" t="s">
        <v>2406</v>
      </c>
      <c r="M59" t="s">
        <v>2406</v>
      </c>
    </row>
    <row r="60" spans="1:13">
      <c r="A60" t="s">
        <v>99</v>
      </c>
      <c r="B60" s="33" t="s">
        <v>125</v>
      </c>
      <c r="C60" s="33" t="s">
        <v>259</v>
      </c>
      <c r="D60" s="34">
        <v>194</v>
      </c>
      <c r="E60" s="34">
        <v>156</v>
      </c>
      <c r="F60" s="34">
        <v>187</v>
      </c>
      <c r="G60" s="34">
        <v>181</v>
      </c>
      <c r="H60" s="34">
        <v>185</v>
      </c>
      <c r="I60" s="32">
        <v>150.8469024362112</v>
      </c>
      <c r="J60" s="32">
        <v>208.1530975637888</v>
      </c>
      <c r="K60" s="35" t="b">
        <v>1</v>
      </c>
      <c r="L60" t="s">
        <v>2406</v>
      </c>
      <c r="M60" t="s">
        <v>2406</v>
      </c>
    </row>
    <row r="61" spans="1:13">
      <c r="A61" t="s">
        <v>108</v>
      </c>
      <c r="B61" s="33" t="s">
        <v>125</v>
      </c>
      <c r="C61" s="33" t="s">
        <v>260</v>
      </c>
      <c r="D61" s="34">
        <v>14</v>
      </c>
      <c r="E61" s="34">
        <v>19</v>
      </c>
      <c r="F61" s="34">
        <v>9</v>
      </c>
      <c r="G61" s="34">
        <v>11</v>
      </c>
      <c r="H61" s="34">
        <v>8</v>
      </c>
      <c r="I61" s="32">
        <v>5.7167404133403181</v>
      </c>
      <c r="J61" s="32">
        <v>20.783259586659682</v>
      </c>
      <c r="K61" s="35" t="b">
        <v>1</v>
      </c>
      <c r="L61" t="s">
        <v>2406</v>
      </c>
      <c r="M61" t="s">
        <v>2406</v>
      </c>
    </row>
    <row r="62" spans="1:13">
      <c r="A62" t="s">
        <v>51</v>
      </c>
      <c r="B62" s="36" t="s">
        <v>125</v>
      </c>
      <c r="C62" s="33" t="s">
        <v>261</v>
      </c>
      <c r="D62" s="34">
        <v>37</v>
      </c>
      <c r="E62" s="34">
        <v>24</v>
      </c>
      <c r="F62" s="34">
        <v>30</v>
      </c>
      <c r="G62" s="34">
        <v>23</v>
      </c>
      <c r="H62" s="34">
        <v>28</v>
      </c>
      <c r="I62" s="32">
        <v>17.319660112501051</v>
      </c>
      <c r="J62" s="32">
        <v>39.680339887498945</v>
      </c>
      <c r="K62" s="35" t="b">
        <v>1</v>
      </c>
      <c r="L62" t="s">
        <v>2406</v>
      </c>
      <c r="M62" t="s">
        <v>2406</v>
      </c>
    </row>
    <row r="63" spans="1:13">
      <c r="A63" t="s">
        <v>199</v>
      </c>
      <c r="B63" s="33" t="s">
        <v>125</v>
      </c>
      <c r="C63" s="33" t="s">
        <v>262</v>
      </c>
      <c r="D63" s="34">
        <v>37</v>
      </c>
      <c r="E63" s="34">
        <v>24</v>
      </c>
      <c r="F63" s="34">
        <v>30</v>
      </c>
      <c r="G63" s="34">
        <v>23</v>
      </c>
      <c r="H63" s="34">
        <v>28</v>
      </c>
      <c r="I63" s="32">
        <v>17.319660112501051</v>
      </c>
      <c r="J63" s="32">
        <v>39.680339887498945</v>
      </c>
      <c r="K63" s="35" t="b">
        <v>1</v>
      </c>
      <c r="L63" t="s">
        <v>2406</v>
      </c>
      <c r="M63" t="s">
        <v>2406</v>
      </c>
    </row>
    <row r="64" spans="1:13">
      <c r="A64" t="s">
        <v>201</v>
      </c>
      <c r="B64" s="33" t="s">
        <v>125</v>
      </c>
      <c r="C64" s="33" t="s">
        <v>263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2">
        <v>0</v>
      </c>
      <c r="J64" s="32">
        <v>0</v>
      </c>
      <c r="K64" s="35" t="b">
        <v>0</v>
      </c>
      <c r="L64" t="s">
        <v>2407</v>
      </c>
      <c r="M64" t="s">
        <v>2407</v>
      </c>
    </row>
    <row r="65" spans="1:13">
      <c r="A65" t="s">
        <v>54</v>
      </c>
      <c r="B65" s="33" t="s">
        <v>125</v>
      </c>
      <c r="C65" s="33" t="s">
        <v>264</v>
      </c>
      <c r="D65" s="34">
        <v>4</v>
      </c>
      <c r="E65" s="34">
        <v>8</v>
      </c>
      <c r="F65" s="34">
        <v>3</v>
      </c>
      <c r="G65" s="34">
        <v>2</v>
      </c>
      <c r="H65" s="34">
        <v>5</v>
      </c>
      <c r="I65" s="32">
        <v>-0.30521678957214959</v>
      </c>
      <c r="J65" s="32">
        <v>8.8052167895721496</v>
      </c>
      <c r="K65" s="35" t="b">
        <v>1</v>
      </c>
      <c r="L65" t="s">
        <v>2406</v>
      </c>
      <c r="M65" t="s">
        <v>2406</v>
      </c>
    </row>
    <row r="66" spans="1:13">
      <c r="A66" t="s">
        <v>204</v>
      </c>
      <c r="B66" s="33" t="s">
        <v>125</v>
      </c>
      <c r="C66" s="33" t="s">
        <v>265</v>
      </c>
      <c r="D66" s="34">
        <v>1</v>
      </c>
      <c r="E66" s="34">
        <v>2</v>
      </c>
      <c r="F66" s="34">
        <v>1</v>
      </c>
      <c r="G66" s="34">
        <v>1</v>
      </c>
      <c r="H66" s="34">
        <v>4</v>
      </c>
      <c r="I66" s="32">
        <v>0.3839745962155614</v>
      </c>
      <c r="J66" s="32">
        <v>2.1160254037844384</v>
      </c>
      <c r="K66" s="35" t="b">
        <v>0</v>
      </c>
      <c r="L66" t="s">
        <v>2406</v>
      </c>
      <c r="M66" t="s">
        <v>2407</v>
      </c>
    </row>
    <row r="67" spans="1:13">
      <c r="A67" t="s">
        <v>206</v>
      </c>
      <c r="B67" s="33" t="s">
        <v>125</v>
      </c>
      <c r="C67" s="33" t="s">
        <v>266</v>
      </c>
      <c r="D67" s="34">
        <v>3</v>
      </c>
      <c r="E67" s="34">
        <v>6</v>
      </c>
      <c r="F67" s="34">
        <v>2</v>
      </c>
      <c r="G67" s="34">
        <v>1</v>
      </c>
      <c r="H67" s="34">
        <v>1</v>
      </c>
      <c r="I67" s="32">
        <v>-0.74165738677394133</v>
      </c>
      <c r="J67" s="32">
        <v>6.7416573867739409</v>
      </c>
      <c r="K67" s="35" t="b">
        <v>1</v>
      </c>
      <c r="L67" t="s">
        <v>2406</v>
      </c>
      <c r="M67" t="s">
        <v>2406</v>
      </c>
    </row>
    <row r="68" spans="1:13">
      <c r="A68" t="s">
        <v>57</v>
      </c>
      <c r="B68" s="33" t="s">
        <v>125</v>
      </c>
      <c r="C68" s="33" t="s">
        <v>267</v>
      </c>
      <c r="D68" s="34">
        <v>36</v>
      </c>
      <c r="E68" s="34">
        <v>26</v>
      </c>
      <c r="F68" s="34">
        <v>27</v>
      </c>
      <c r="G68" s="34">
        <v>35</v>
      </c>
      <c r="H68" s="34">
        <v>29</v>
      </c>
      <c r="I68" s="32">
        <v>21.944614861862583</v>
      </c>
      <c r="J68" s="32">
        <v>40.055385138137417</v>
      </c>
      <c r="K68" s="35" t="b">
        <v>1</v>
      </c>
      <c r="L68" t="s">
        <v>2406</v>
      </c>
      <c r="M68" t="s">
        <v>2406</v>
      </c>
    </row>
    <row r="69" spans="1:13">
      <c r="A69" t="s">
        <v>209</v>
      </c>
      <c r="B69" s="33" t="s">
        <v>125</v>
      </c>
      <c r="C69" s="33" t="s">
        <v>268</v>
      </c>
      <c r="D69" s="34">
        <v>25</v>
      </c>
      <c r="E69" s="34">
        <v>13</v>
      </c>
      <c r="F69" s="34">
        <v>20</v>
      </c>
      <c r="G69" s="34">
        <v>25</v>
      </c>
      <c r="H69" s="34">
        <v>22</v>
      </c>
      <c r="I69" s="32">
        <v>10.913842213546999</v>
      </c>
      <c r="J69" s="32">
        <v>30.586157786453001</v>
      </c>
      <c r="K69" s="35" t="b">
        <v>1</v>
      </c>
      <c r="L69" t="s">
        <v>2406</v>
      </c>
      <c r="M69" t="s">
        <v>2406</v>
      </c>
    </row>
    <row r="70" spans="1:13">
      <c r="A70" t="s">
        <v>211</v>
      </c>
      <c r="B70" s="36" t="s">
        <v>125</v>
      </c>
      <c r="C70" s="33" t="s">
        <v>269</v>
      </c>
      <c r="D70" s="34">
        <v>11</v>
      </c>
      <c r="E70" s="34">
        <v>13</v>
      </c>
      <c r="F70" s="34">
        <v>7</v>
      </c>
      <c r="G70" s="34">
        <v>10</v>
      </c>
      <c r="H70" s="34">
        <v>7</v>
      </c>
      <c r="I70" s="32">
        <v>5.9198729810778064</v>
      </c>
      <c r="J70" s="32">
        <v>14.580127018922195</v>
      </c>
      <c r="K70" s="35" t="b">
        <v>1</v>
      </c>
      <c r="L70" t="s">
        <v>2406</v>
      </c>
      <c r="M70" t="s">
        <v>2406</v>
      </c>
    </row>
    <row r="71" spans="1:13">
      <c r="A71" t="s">
        <v>166</v>
      </c>
      <c r="B71" s="33" t="s">
        <v>125</v>
      </c>
      <c r="C71" s="33" t="s">
        <v>270</v>
      </c>
      <c r="D71" s="34">
        <v>6</v>
      </c>
      <c r="E71" s="34">
        <v>9</v>
      </c>
      <c r="F71" s="34">
        <v>3</v>
      </c>
      <c r="G71" s="34">
        <v>3</v>
      </c>
      <c r="H71" s="34">
        <v>3</v>
      </c>
      <c r="I71" s="32">
        <v>0.27506281446690029</v>
      </c>
      <c r="J71" s="32">
        <v>10.224937185533101</v>
      </c>
      <c r="K71" s="35" t="b">
        <v>1</v>
      </c>
      <c r="L71" t="s">
        <v>2406</v>
      </c>
      <c r="M71" t="s">
        <v>2406</v>
      </c>
    </row>
    <row r="72" spans="1:13">
      <c r="A72" t="s">
        <v>61</v>
      </c>
      <c r="B72" s="33" t="s">
        <v>125</v>
      </c>
      <c r="C72" s="33" t="s">
        <v>271</v>
      </c>
      <c r="D72" s="34">
        <v>46</v>
      </c>
      <c r="E72" s="34">
        <v>46</v>
      </c>
      <c r="F72" s="34">
        <v>45</v>
      </c>
      <c r="G72" s="34">
        <v>62</v>
      </c>
      <c r="H72" s="34">
        <v>50</v>
      </c>
      <c r="I72" s="32">
        <v>35.581372684695246</v>
      </c>
      <c r="J72" s="32">
        <v>63.918627315304754</v>
      </c>
      <c r="K72" s="35" t="b">
        <v>1</v>
      </c>
      <c r="L72" t="s">
        <v>2406</v>
      </c>
      <c r="M72" t="s">
        <v>2406</v>
      </c>
    </row>
    <row r="73" spans="1:13">
      <c r="A73" t="s">
        <v>62</v>
      </c>
      <c r="B73" s="37" t="s">
        <v>125</v>
      </c>
      <c r="C73" s="33" t="s">
        <v>272</v>
      </c>
      <c r="D73" s="34">
        <v>1</v>
      </c>
      <c r="E73" s="34">
        <v>4</v>
      </c>
      <c r="F73" s="34">
        <v>9</v>
      </c>
      <c r="G73" s="34">
        <v>8</v>
      </c>
      <c r="H73" s="34">
        <v>9</v>
      </c>
      <c r="I73" s="32">
        <v>-0.90312423743284853</v>
      </c>
      <c r="J73" s="32">
        <v>11.903124237432849</v>
      </c>
      <c r="K73" s="35" t="b">
        <v>1</v>
      </c>
      <c r="L73" t="s">
        <v>2406</v>
      </c>
      <c r="M73" t="s">
        <v>2406</v>
      </c>
    </row>
    <row r="74" spans="1:13">
      <c r="A74" t="s">
        <v>63</v>
      </c>
      <c r="B74" s="33" t="s">
        <v>125</v>
      </c>
      <c r="C74" s="33" t="s">
        <v>273</v>
      </c>
      <c r="D74" s="34">
        <v>10</v>
      </c>
      <c r="E74" s="34">
        <v>5</v>
      </c>
      <c r="F74" s="34">
        <v>7</v>
      </c>
      <c r="G74" s="34">
        <v>9</v>
      </c>
      <c r="H74" s="34">
        <v>6</v>
      </c>
      <c r="I74" s="32">
        <v>3.9094271260656961</v>
      </c>
      <c r="J74" s="32">
        <v>11.590572873934304</v>
      </c>
      <c r="K74" s="35" t="b">
        <v>1</v>
      </c>
      <c r="L74" t="s">
        <v>2406</v>
      </c>
      <c r="M74" t="s">
        <v>2406</v>
      </c>
    </row>
    <row r="75" spans="1:13">
      <c r="A75" t="s">
        <v>64</v>
      </c>
      <c r="B75" s="33" t="s">
        <v>125</v>
      </c>
      <c r="C75" s="33" t="s">
        <v>274</v>
      </c>
      <c r="D75" s="34">
        <v>4</v>
      </c>
      <c r="E75" s="34">
        <v>9</v>
      </c>
      <c r="F75" s="34">
        <v>8</v>
      </c>
      <c r="G75" s="34">
        <v>5</v>
      </c>
      <c r="H75" s="34">
        <v>8</v>
      </c>
      <c r="I75" s="32">
        <v>2.3768943743823394</v>
      </c>
      <c r="J75" s="32">
        <v>10.623105625617661</v>
      </c>
      <c r="K75" s="35" t="b">
        <v>1</v>
      </c>
      <c r="L75" t="s">
        <v>2406</v>
      </c>
      <c r="M75" t="s">
        <v>2406</v>
      </c>
    </row>
    <row r="76" spans="1:13">
      <c r="A76" t="s">
        <v>65</v>
      </c>
      <c r="B76" s="33" t="s">
        <v>125</v>
      </c>
      <c r="C76" s="33" t="s">
        <v>275</v>
      </c>
      <c r="D76" s="34">
        <v>26</v>
      </c>
      <c r="E76" s="34">
        <v>16</v>
      </c>
      <c r="F76" s="34">
        <v>21</v>
      </c>
      <c r="G76" s="34">
        <v>17</v>
      </c>
      <c r="H76" s="34">
        <v>27</v>
      </c>
      <c r="I76" s="32">
        <v>12.125992125988189</v>
      </c>
      <c r="J76" s="32">
        <v>27.874007874011809</v>
      </c>
      <c r="K76" s="35" t="b">
        <v>1</v>
      </c>
      <c r="L76" t="s">
        <v>2406</v>
      </c>
      <c r="M76" t="s">
        <v>2406</v>
      </c>
    </row>
    <row r="77" spans="1:13">
      <c r="A77" t="s">
        <v>66</v>
      </c>
      <c r="B77" s="33" t="s">
        <v>125</v>
      </c>
      <c r="C77" s="33" t="s">
        <v>276</v>
      </c>
      <c r="D77" s="34">
        <v>38</v>
      </c>
      <c r="E77" s="34">
        <v>28</v>
      </c>
      <c r="F77" s="34">
        <v>43</v>
      </c>
      <c r="G77" s="34">
        <v>28</v>
      </c>
      <c r="H77" s="34">
        <v>28</v>
      </c>
      <c r="I77" s="32">
        <v>21.25961894323342</v>
      </c>
      <c r="J77" s="32">
        <v>47.24038105676658</v>
      </c>
      <c r="K77" s="35" t="b">
        <v>1</v>
      </c>
      <c r="L77" t="s">
        <v>2406</v>
      </c>
      <c r="M77" t="s">
        <v>2406</v>
      </c>
    </row>
    <row r="78" spans="1:13">
      <c r="A78" t="s">
        <v>90</v>
      </c>
      <c r="B78" s="33" t="s">
        <v>134</v>
      </c>
      <c r="C78" s="33" t="s">
        <v>277</v>
      </c>
      <c r="D78" s="34">
        <v>187</v>
      </c>
      <c r="E78" s="34">
        <v>192</v>
      </c>
      <c r="F78" s="34">
        <v>177</v>
      </c>
      <c r="G78" s="34">
        <v>186</v>
      </c>
      <c r="H78" s="34">
        <v>191</v>
      </c>
      <c r="I78" s="32">
        <v>174.68334617360804</v>
      </c>
      <c r="J78" s="32">
        <v>196.31665382639196</v>
      </c>
      <c r="K78" s="35" t="b">
        <v>1</v>
      </c>
      <c r="L78" t="s">
        <v>2406</v>
      </c>
      <c r="M78" t="s">
        <v>2406</v>
      </c>
    </row>
    <row r="79" spans="1:13">
      <c r="A79" t="s">
        <v>99</v>
      </c>
      <c r="B79" s="33" t="s">
        <v>134</v>
      </c>
      <c r="C79" s="33" t="s">
        <v>278</v>
      </c>
      <c r="D79" s="34">
        <v>177</v>
      </c>
      <c r="E79" s="34">
        <v>182</v>
      </c>
      <c r="F79" s="34">
        <v>167</v>
      </c>
      <c r="G79" s="34">
        <v>176</v>
      </c>
      <c r="H79" s="34">
        <v>183</v>
      </c>
      <c r="I79" s="32">
        <v>164.68334617360804</v>
      </c>
      <c r="J79" s="32">
        <v>186.31665382639196</v>
      </c>
      <c r="K79" s="35" t="b">
        <v>1</v>
      </c>
      <c r="L79" t="s">
        <v>2406</v>
      </c>
      <c r="M79" t="s">
        <v>2406</v>
      </c>
    </row>
    <row r="80" spans="1:13">
      <c r="A80" t="s">
        <v>108</v>
      </c>
      <c r="B80" s="36" t="s">
        <v>134</v>
      </c>
      <c r="C80" s="33" t="s">
        <v>279</v>
      </c>
      <c r="D80" s="34">
        <v>10</v>
      </c>
      <c r="E80" s="34">
        <v>10</v>
      </c>
      <c r="F80" s="34">
        <v>10</v>
      </c>
      <c r="G80" s="34">
        <v>10</v>
      </c>
      <c r="H80" s="34">
        <v>8</v>
      </c>
      <c r="I80" s="32">
        <v>10</v>
      </c>
      <c r="J80" s="32">
        <v>10</v>
      </c>
      <c r="K80" s="35" t="b">
        <v>0</v>
      </c>
      <c r="L80" t="s">
        <v>2407</v>
      </c>
      <c r="M80" t="s">
        <v>2406</v>
      </c>
    </row>
    <row r="81" spans="1:13">
      <c r="A81" t="s">
        <v>51</v>
      </c>
      <c r="B81" s="33" t="s">
        <v>134</v>
      </c>
      <c r="C81" s="33" t="s">
        <v>280</v>
      </c>
      <c r="D81" s="34">
        <v>37</v>
      </c>
      <c r="E81" s="34">
        <v>34</v>
      </c>
      <c r="F81" s="34">
        <v>34</v>
      </c>
      <c r="G81" s="34">
        <v>32</v>
      </c>
      <c r="H81" s="34">
        <v>20</v>
      </c>
      <c r="I81" s="32">
        <v>30.679285785728574</v>
      </c>
      <c r="J81" s="32">
        <v>37.820714214271426</v>
      </c>
      <c r="K81" s="35" t="b">
        <v>0</v>
      </c>
      <c r="L81" t="s">
        <v>2407</v>
      </c>
      <c r="M81" t="s">
        <v>2406</v>
      </c>
    </row>
    <row r="82" spans="1:13">
      <c r="A82" t="s">
        <v>199</v>
      </c>
      <c r="B82" s="33" t="s">
        <v>134</v>
      </c>
      <c r="C82" s="33" t="s">
        <v>281</v>
      </c>
      <c r="D82" s="34">
        <v>36</v>
      </c>
      <c r="E82" s="34">
        <v>34</v>
      </c>
      <c r="F82" s="34">
        <v>34</v>
      </c>
      <c r="G82" s="34">
        <v>32</v>
      </c>
      <c r="H82" s="34">
        <v>20</v>
      </c>
      <c r="I82" s="32">
        <v>31.171572875253808</v>
      </c>
      <c r="J82" s="32">
        <v>36.828427124746192</v>
      </c>
      <c r="K82" s="35" t="b">
        <v>0</v>
      </c>
      <c r="L82" t="s">
        <v>2407</v>
      </c>
      <c r="M82" t="s">
        <v>2406</v>
      </c>
    </row>
    <row r="83" spans="1:13">
      <c r="A83" t="s">
        <v>201</v>
      </c>
      <c r="B83" s="33" t="s">
        <v>134</v>
      </c>
      <c r="C83" s="33" t="s">
        <v>282</v>
      </c>
      <c r="D83" s="34">
        <v>1</v>
      </c>
      <c r="E83" s="34">
        <v>0</v>
      </c>
      <c r="F83" s="34">
        <v>0</v>
      </c>
      <c r="G83" s="34">
        <v>0</v>
      </c>
      <c r="H83" s="34">
        <v>0</v>
      </c>
      <c r="I83" s="32">
        <v>-0.6160254037844386</v>
      </c>
      <c r="J83" s="32">
        <v>1.1160254037844386</v>
      </c>
      <c r="K83" s="35" t="b">
        <v>1</v>
      </c>
      <c r="L83" t="s">
        <v>2406</v>
      </c>
      <c r="M83" t="s">
        <v>2406</v>
      </c>
    </row>
    <row r="84" spans="1:13">
      <c r="A84" t="s">
        <v>54</v>
      </c>
      <c r="B84" s="33" t="s">
        <v>134</v>
      </c>
      <c r="C84" s="33" t="s">
        <v>283</v>
      </c>
      <c r="D84" s="34">
        <v>4</v>
      </c>
      <c r="E84" s="34">
        <v>4</v>
      </c>
      <c r="F84" s="34">
        <v>5</v>
      </c>
      <c r="G84" s="34">
        <v>4</v>
      </c>
      <c r="H84" s="34">
        <v>4</v>
      </c>
      <c r="I84" s="32">
        <v>3.3839745962155616</v>
      </c>
      <c r="J84" s="32">
        <v>5.1160254037844384</v>
      </c>
      <c r="K84" s="35" t="b">
        <v>1</v>
      </c>
      <c r="L84" t="s">
        <v>2406</v>
      </c>
      <c r="M84" t="s">
        <v>2406</v>
      </c>
    </row>
    <row r="85" spans="1:13">
      <c r="A85" t="s">
        <v>204</v>
      </c>
      <c r="B85" s="33" t="s">
        <v>134</v>
      </c>
      <c r="C85" s="33" t="s">
        <v>284</v>
      </c>
      <c r="D85" s="34">
        <v>1</v>
      </c>
      <c r="E85" s="34">
        <v>2</v>
      </c>
      <c r="F85" s="34">
        <v>2</v>
      </c>
      <c r="G85" s="34">
        <v>2</v>
      </c>
      <c r="H85" s="34">
        <v>4</v>
      </c>
      <c r="I85" s="32">
        <v>0.8839745962155614</v>
      </c>
      <c r="J85" s="32">
        <v>2.6160254037844384</v>
      </c>
      <c r="K85" s="35" t="b">
        <v>0</v>
      </c>
      <c r="L85" t="s">
        <v>2406</v>
      </c>
      <c r="M85" t="s">
        <v>2407</v>
      </c>
    </row>
    <row r="86" spans="1:13">
      <c r="A86" t="s">
        <v>206</v>
      </c>
      <c r="B86" s="33" t="s">
        <v>134</v>
      </c>
      <c r="C86" s="33" t="s">
        <v>285</v>
      </c>
      <c r="D86" s="34">
        <v>3</v>
      </c>
      <c r="E86" s="34">
        <v>2</v>
      </c>
      <c r="F86" s="34">
        <v>3</v>
      </c>
      <c r="G86" s="34">
        <v>2</v>
      </c>
      <c r="H86" s="34">
        <v>0</v>
      </c>
      <c r="I86" s="32">
        <v>1.5</v>
      </c>
      <c r="J86" s="32">
        <v>3.5</v>
      </c>
      <c r="K86" s="35" t="b">
        <v>0</v>
      </c>
      <c r="L86" t="s">
        <v>2407</v>
      </c>
      <c r="M86" t="s">
        <v>2406</v>
      </c>
    </row>
    <row r="87" spans="1:13">
      <c r="A87" t="s">
        <v>57</v>
      </c>
      <c r="B87" s="33" t="s">
        <v>134</v>
      </c>
      <c r="C87" s="33" t="s">
        <v>286</v>
      </c>
      <c r="D87" s="34">
        <v>26</v>
      </c>
      <c r="E87" s="34">
        <v>31</v>
      </c>
      <c r="F87" s="34">
        <v>21</v>
      </c>
      <c r="G87" s="34">
        <v>20</v>
      </c>
      <c r="H87" s="34">
        <v>37</v>
      </c>
      <c r="I87" s="32">
        <v>15.725035612607877</v>
      </c>
      <c r="J87" s="32">
        <v>33.274964387392124</v>
      </c>
      <c r="K87" s="35" t="b">
        <v>0</v>
      </c>
      <c r="L87" t="s">
        <v>2406</v>
      </c>
      <c r="M87" t="s">
        <v>2407</v>
      </c>
    </row>
    <row r="88" spans="1:13">
      <c r="A88" t="s">
        <v>209</v>
      </c>
      <c r="B88" s="36" t="s">
        <v>134</v>
      </c>
      <c r="C88" s="33" t="s">
        <v>287</v>
      </c>
      <c r="D88" s="34">
        <v>20</v>
      </c>
      <c r="E88" s="34">
        <v>23</v>
      </c>
      <c r="F88" s="34">
        <v>14</v>
      </c>
      <c r="G88" s="34">
        <v>12</v>
      </c>
      <c r="H88" s="34">
        <v>29</v>
      </c>
      <c r="I88" s="32">
        <v>8.3758803253505754</v>
      </c>
      <c r="J88" s="32">
        <v>26.124119674649425</v>
      </c>
      <c r="K88" s="35" t="b">
        <v>0</v>
      </c>
      <c r="L88" t="s">
        <v>2406</v>
      </c>
      <c r="M88" t="s">
        <v>2407</v>
      </c>
    </row>
    <row r="89" spans="1:13">
      <c r="A89" t="s">
        <v>211</v>
      </c>
      <c r="B89" s="33" t="s">
        <v>134</v>
      </c>
      <c r="C89" s="33" t="s">
        <v>288</v>
      </c>
      <c r="D89" s="34">
        <v>6</v>
      </c>
      <c r="E89" s="34">
        <v>8</v>
      </c>
      <c r="F89" s="34">
        <v>7</v>
      </c>
      <c r="G89" s="34">
        <v>8</v>
      </c>
      <c r="H89" s="34">
        <v>8</v>
      </c>
      <c r="I89" s="32">
        <v>5.5916876048223001</v>
      </c>
      <c r="J89" s="32">
        <v>8.908312395177699</v>
      </c>
      <c r="K89" s="35" t="b">
        <v>1</v>
      </c>
      <c r="L89" t="s">
        <v>2406</v>
      </c>
      <c r="M89" t="s">
        <v>2406</v>
      </c>
    </row>
    <row r="90" spans="1:13">
      <c r="A90" t="s">
        <v>166</v>
      </c>
      <c r="B90" s="33" t="s">
        <v>134</v>
      </c>
      <c r="C90" s="33" t="s">
        <v>289</v>
      </c>
      <c r="D90" s="34">
        <v>10</v>
      </c>
      <c r="E90" s="34">
        <v>9</v>
      </c>
      <c r="F90" s="34">
        <v>5</v>
      </c>
      <c r="G90" s="34">
        <v>2</v>
      </c>
      <c r="H90" s="34">
        <v>9</v>
      </c>
      <c r="I90" s="32">
        <v>9.6875762567151469E-2</v>
      </c>
      <c r="J90" s="32">
        <v>12.903124237432849</v>
      </c>
      <c r="K90" s="35" t="b">
        <v>1</v>
      </c>
      <c r="L90" t="s">
        <v>2406</v>
      </c>
      <c r="M90" t="s">
        <v>2406</v>
      </c>
    </row>
    <row r="91" spans="1:13">
      <c r="A91" t="s">
        <v>61</v>
      </c>
      <c r="B91" s="37" t="s">
        <v>134</v>
      </c>
      <c r="C91" s="33" t="s">
        <v>290</v>
      </c>
      <c r="D91" s="34">
        <v>30</v>
      </c>
      <c r="E91" s="34">
        <v>40</v>
      </c>
      <c r="F91" s="34">
        <v>34</v>
      </c>
      <c r="G91" s="34">
        <v>33</v>
      </c>
      <c r="H91" s="34">
        <v>33</v>
      </c>
      <c r="I91" s="32">
        <v>26.987080476833025</v>
      </c>
      <c r="J91" s="32">
        <v>41.512919523166971</v>
      </c>
      <c r="K91" s="35" t="b">
        <v>1</v>
      </c>
      <c r="L91" t="s">
        <v>2406</v>
      </c>
      <c r="M91" t="s">
        <v>2406</v>
      </c>
    </row>
    <row r="92" spans="1:13">
      <c r="A92" t="s">
        <v>62</v>
      </c>
      <c r="B92" s="33" t="s">
        <v>134</v>
      </c>
      <c r="C92" s="33" t="s">
        <v>291</v>
      </c>
      <c r="D92" s="34">
        <v>3</v>
      </c>
      <c r="E92" s="34">
        <v>3</v>
      </c>
      <c r="F92" s="34">
        <v>6</v>
      </c>
      <c r="G92" s="34">
        <v>4</v>
      </c>
      <c r="H92" s="34">
        <v>5</v>
      </c>
      <c r="I92" s="32">
        <v>1.5505102572168221</v>
      </c>
      <c r="J92" s="32">
        <v>6.4494897427831779</v>
      </c>
      <c r="K92" s="35" t="b">
        <v>1</v>
      </c>
      <c r="L92" t="s">
        <v>2406</v>
      </c>
      <c r="M92" t="s">
        <v>2406</v>
      </c>
    </row>
    <row r="93" spans="1:13">
      <c r="A93" t="s">
        <v>63</v>
      </c>
      <c r="B93" s="33" t="s">
        <v>134</v>
      </c>
      <c r="C93" s="33" t="s">
        <v>292</v>
      </c>
      <c r="D93" s="34">
        <v>11</v>
      </c>
      <c r="E93" s="34">
        <v>8</v>
      </c>
      <c r="F93" s="34">
        <v>5</v>
      </c>
      <c r="G93" s="34">
        <v>17</v>
      </c>
      <c r="H93" s="34">
        <v>14</v>
      </c>
      <c r="I93" s="32">
        <v>1.3758803253505754</v>
      </c>
      <c r="J93" s="32">
        <v>19.124119674649425</v>
      </c>
      <c r="K93" s="35" t="b">
        <v>1</v>
      </c>
      <c r="L93" t="s">
        <v>2406</v>
      </c>
      <c r="M93" t="s">
        <v>2406</v>
      </c>
    </row>
    <row r="94" spans="1:13">
      <c r="A94" t="s">
        <v>64</v>
      </c>
      <c r="B94" s="33" t="s">
        <v>134</v>
      </c>
      <c r="C94" s="33" t="s">
        <v>293</v>
      </c>
      <c r="D94" s="34">
        <v>5</v>
      </c>
      <c r="E94" s="34">
        <v>4</v>
      </c>
      <c r="F94" s="34">
        <v>5</v>
      </c>
      <c r="G94" s="34">
        <v>4</v>
      </c>
      <c r="H94" s="34">
        <v>3</v>
      </c>
      <c r="I94" s="32">
        <v>3.5</v>
      </c>
      <c r="J94" s="32">
        <v>5.5</v>
      </c>
      <c r="K94" s="35" t="b">
        <v>0</v>
      </c>
      <c r="L94" t="s">
        <v>2407</v>
      </c>
      <c r="M94" t="s">
        <v>2406</v>
      </c>
    </row>
    <row r="95" spans="1:13">
      <c r="A95" t="s">
        <v>65</v>
      </c>
      <c r="B95" s="33" t="s">
        <v>134</v>
      </c>
      <c r="C95" s="33" t="s">
        <v>294</v>
      </c>
      <c r="D95" s="34">
        <v>23</v>
      </c>
      <c r="E95" s="34">
        <v>19</v>
      </c>
      <c r="F95" s="34">
        <v>24</v>
      </c>
      <c r="G95" s="34">
        <v>32</v>
      </c>
      <c r="H95" s="34">
        <v>17</v>
      </c>
      <c r="I95" s="32">
        <v>15.066018867943397</v>
      </c>
      <c r="J95" s="32">
        <v>33.933981132056601</v>
      </c>
      <c r="K95" s="35" t="b">
        <v>1</v>
      </c>
      <c r="L95" t="s">
        <v>2406</v>
      </c>
      <c r="M95" t="s">
        <v>2406</v>
      </c>
    </row>
    <row r="96" spans="1:13">
      <c r="A96" t="s">
        <v>66</v>
      </c>
      <c r="B96" s="33" t="s">
        <v>134</v>
      </c>
      <c r="C96" s="33" t="s">
        <v>295</v>
      </c>
      <c r="D96" s="34">
        <v>38</v>
      </c>
      <c r="E96" s="34">
        <v>40</v>
      </c>
      <c r="F96" s="34">
        <v>38</v>
      </c>
      <c r="G96" s="34">
        <v>38</v>
      </c>
      <c r="H96" s="34">
        <v>49</v>
      </c>
      <c r="I96" s="32">
        <v>36.767949192431125</v>
      </c>
      <c r="J96" s="32">
        <v>40.232050807568875</v>
      </c>
      <c r="K96" s="35" t="b">
        <v>0</v>
      </c>
      <c r="L96" t="s">
        <v>2406</v>
      </c>
      <c r="M96" t="s">
        <v>2407</v>
      </c>
    </row>
    <row r="97" spans="1:13">
      <c r="A97" t="s">
        <v>90</v>
      </c>
      <c r="B97" s="33" t="s">
        <v>106</v>
      </c>
      <c r="C97" s="33" t="s">
        <v>296</v>
      </c>
      <c r="D97" s="34">
        <v>332</v>
      </c>
      <c r="E97" s="34">
        <v>341</v>
      </c>
      <c r="F97" s="34">
        <v>358</v>
      </c>
      <c r="G97" s="34">
        <v>374</v>
      </c>
      <c r="H97" s="34">
        <v>387</v>
      </c>
      <c r="I97" s="32">
        <v>319.02035526103339</v>
      </c>
      <c r="J97" s="32">
        <v>383.47964473896661</v>
      </c>
      <c r="K97" s="35" t="b">
        <v>0</v>
      </c>
      <c r="L97" t="s">
        <v>2406</v>
      </c>
      <c r="M97" t="s">
        <v>2407</v>
      </c>
    </row>
    <row r="98" spans="1:13">
      <c r="A98" t="s">
        <v>99</v>
      </c>
      <c r="B98" s="36" t="s">
        <v>106</v>
      </c>
      <c r="C98" s="33" t="s">
        <v>297</v>
      </c>
      <c r="D98" s="34">
        <v>251</v>
      </c>
      <c r="E98" s="34">
        <v>271</v>
      </c>
      <c r="F98" s="34">
        <v>306</v>
      </c>
      <c r="G98" s="34">
        <v>296</v>
      </c>
      <c r="H98" s="34">
        <v>310</v>
      </c>
      <c r="I98" s="32">
        <v>237.98837366478688</v>
      </c>
      <c r="J98" s="32">
        <v>324.01162633521312</v>
      </c>
      <c r="K98" s="35" t="b">
        <v>1</v>
      </c>
      <c r="L98" t="s">
        <v>2406</v>
      </c>
      <c r="M98" t="s">
        <v>2406</v>
      </c>
    </row>
    <row r="99" spans="1:13">
      <c r="A99" t="s">
        <v>108</v>
      </c>
      <c r="B99" s="33" t="s">
        <v>106</v>
      </c>
      <c r="C99" s="33" t="s">
        <v>298</v>
      </c>
      <c r="D99" s="34">
        <v>81</v>
      </c>
      <c r="E99" s="34">
        <v>70</v>
      </c>
      <c r="F99" s="34">
        <v>52</v>
      </c>
      <c r="G99" s="34">
        <v>78</v>
      </c>
      <c r="H99" s="34">
        <v>77</v>
      </c>
      <c r="I99" s="32">
        <v>47.694512862720075</v>
      </c>
      <c r="J99" s="32">
        <v>92.805487137279925</v>
      </c>
      <c r="K99" s="35" t="b">
        <v>1</v>
      </c>
      <c r="L99" t="s">
        <v>2406</v>
      </c>
      <c r="M99" t="s">
        <v>2406</v>
      </c>
    </row>
    <row r="100" spans="1:13">
      <c r="A100" t="s">
        <v>51</v>
      </c>
      <c r="B100" s="33" t="s">
        <v>106</v>
      </c>
      <c r="C100" s="33" t="s">
        <v>299</v>
      </c>
      <c r="D100" s="34">
        <v>99</v>
      </c>
      <c r="E100" s="34">
        <v>84</v>
      </c>
      <c r="F100" s="34">
        <v>88</v>
      </c>
      <c r="G100" s="34">
        <v>97</v>
      </c>
      <c r="H100" s="34">
        <v>105</v>
      </c>
      <c r="I100" s="32">
        <v>79.590326354009136</v>
      </c>
      <c r="J100" s="32">
        <v>104.40967364599086</v>
      </c>
      <c r="K100" s="35" t="b">
        <v>0</v>
      </c>
      <c r="L100" t="s">
        <v>2406</v>
      </c>
      <c r="M100" t="s">
        <v>2407</v>
      </c>
    </row>
    <row r="101" spans="1:13">
      <c r="A101" t="s">
        <v>199</v>
      </c>
      <c r="B101" s="33" t="s">
        <v>106</v>
      </c>
      <c r="C101" s="33" t="s">
        <v>300</v>
      </c>
      <c r="D101" s="34">
        <v>39</v>
      </c>
      <c r="E101" s="34">
        <v>33</v>
      </c>
      <c r="F101" s="34">
        <v>49</v>
      </c>
      <c r="G101" s="34">
        <v>47</v>
      </c>
      <c r="H101" s="34">
        <v>43</v>
      </c>
      <c r="I101" s="32">
        <v>29.193751525134303</v>
      </c>
      <c r="J101" s="32">
        <v>54.806248474865697</v>
      </c>
      <c r="K101" s="35" t="b">
        <v>1</v>
      </c>
      <c r="L101" t="s">
        <v>2406</v>
      </c>
      <c r="M101" t="s">
        <v>2406</v>
      </c>
    </row>
    <row r="102" spans="1:13">
      <c r="A102" t="s">
        <v>201</v>
      </c>
      <c r="B102" s="33" t="s">
        <v>106</v>
      </c>
      <c r="C102" s="33" t="s">
        <v>301</v>
      </c>
      <c r="D102" s="34">
        <v>60</v>
      </c>
      <c r="E102" s="34">
        <v>51</v>
      </c>
      <c r="F102" s="34">
        <v>39</v>
      </c>
      <c r="G102" s="34">
        <v>50</v>
      </c>
      <c r="H102" s="34">
        <v>62</v>
      </c>
      <c r="I102" s="32">
        <v>35.10033557424866</v>
      </c>
      <c r="J102" s="32">
        <v>64.89966442575134</v>
      </c>
      <c r="K102" s="35" t="b">
        <v>1</v>
      </c>
      <c r="L102" t="s">
        <v>2406</v>
      </c>
      <c r="M102" t="s">
        <v>2406</v>
      </c>
    </row>
    <row r="103" spans="1:13">
      <c r="A103" t="s">
        <v>54</v>
      </c>
      <c r="B103" s="33" t="s">
        <v>106</v>
      </c>
      <c r="C103" s="33" t="s">
        <v>302</v>
      </c>
      <c r="D103" s="34">
        <v>5</v>
      </c>
      <c r="E103" s="34">
        <v>8</v>
      </c>
      <c r="F103" s="34">
        <v>3</v>
      </c>
      <c r="G103" s="34">
        <v>1</v>
      </c>
      <c r="H103" s="34">
        <v>4</v>
      </c>
      <c r="I103" s="32">
        <v>-0.92204021639430067</v>
      </c>
      <c r="J103" s="32">
        <v>9.4220402163943007</v>
      </c>
      <c r="K103" s="35" t="b">
        <v>1</v>
      </c>
      <c r="L103" t="s">
        <v>2406</v>
      </c>
      <c r="M103" t="s">
        <v>2406</v>
      </c>
    </row>
    <row r="104" spans="1:13">
      <c r="A104" t="s">
        <v>204</v>
      </c>
      <c r="B104" s="33" t="s">
        <v>106</v>
      </c>
      <c r="C104" s="33" t="s">
        <v>303</v>
      </c>
      <c r="D104" s="34">
        <v>3</v>
      </c>
      <c r="E104" s="34">
        <v>3</v>
      </c>
      <c r="F104" s="34">
        <v>2</v>
      </c>
      <c r="G104" s="34">
        <v>0</v>
      </c>
      <c r="H104" s="34">
        <v>3</v>
      </c>
      <c r="I104" s="32">
        <v>-0.44948974278317788</v>
      </c>
      <c r="J104" s="32">
        <v>4.4494897427831779</v>
      </c>
      <c r="K104" s="35" t="b">
        <v>1</v>
      </c>
      <c r="L104" t="s">
        <v>2406</v>
      </c>
      <c r="M104" t="s">
        <v>2406</v>
      </c>
    </row>
    <row r="105" spans="1:13">
      <c r="A105" t="s">
        <v>206</v>
      </c>
      <c r="B105" s="33" t="s">
        <v>106</v>
      </c>
      <c r="C105" s="33" t="s">
        <v>304</v>
      </c>
      <c r="D105" s="34">
        <v>2</v>
      </c>
      <c r="E105" s="34">
        <v>5</v>
      </c>
      <c r="F105" s="34">
        <v>1</v>
      </c>
      <c r="G105" s="34">
        <v>1</v>
      </c>
      <c r="H105" s="34">
        <v>1</v>
      </c>
      <c r="I105" s="32">
        <v>-1.0287192621510002</v>
      </c>
      <c r="J105" s="32">
        <v>5.5287192621510002</v>
      </c>
      <c r="K105" s="35" t="b">
        <v>1</v>
      </c>
      <c r="L105" t="s">
        <v>2406</v>
      </c>
      <c r="M105" t="s">
        <v>2406</v>
      </c>
    </row>
    <row r="106" spans="1:13">
      <c r="A106" t="s">
        <v>57</v>
      </c>
      <c r="B106" s="36" t="s">
        <v>106</v>
      </c>
      <c r="C106" s="33" t="s">
        <v>305</v>
      </c>
      <c r="D106" s="34">
        <v>44</v>
      </c>
      <c r="E106" s="34">
        <v>48</v>
      </c>
      <c r="F106" s="34">
        <v>42</v>
      </c>
      <c r="G106" s="34">
        <v>63</v>
      </c>
      <c r="H106" s="34">
        <v>52</v>
      </c>
      <c r="I106" s="32">
        <v>32.79551732809567</v>
      </c>
      <c r="J106" s="32">
        <v>65.70448267190433</v>
      </c>
      <c r="K106" s="35" t="b">
        <v>1</v>
      </c>
      <c r="L106" t="s">
        <v>2406</v>
      </c>
      <c r="M106" t="s">
        <v>2406</v>
      </c>
    </row>
    <row r="107" spans="1:13">
      <c r="A107" t="s">
        <v>209</v>
      </c>
      <c r="B107" s="33" t="s">
        <v>106</v>
      </c>
      <c r="C107" s="33" t="s">
        <v>306</v>
      </c>
      <c r="D107" s="34">
        <v>25</v>
      </c>
      <c r="E107" s="34">
        <v>34</v>
      </c>
      <c r="F107" s="34">
        <v>30</v>
      </c>
      <c r="G107" s="34">
        <v>36</v>
      </c>
      <c r="H107" s="34">
        <v>38</v>
      </c>
      <c r="I107" s="32">
        <v>22.838698079369639</v>
      </c>
      <c r="J107" s="32">
        <v>39.661301920630365</v>
      </c>
      <c r="K107" s="35" t="b">
        <v>1</v>
      </c>
      <c r="L107" t="s">
        <v>2406</v>
      </c>
      <c r="M107" t="s">
        <v>2406</v>
      </c>
    </row>
    <row r="108" spans="1:13">
      <c r="A108" t="s">
        <v>211</v>
      </c>
      <c r="B108" s="33" t="s">
        <v>106</v>
      </c>
      <c r="C108" s="33" t="s">
        <v>307</v>
      </c>
      <c r="D108" s="34">
        <v>19</v>
      </c>
      <c r="E108" s="34">
        <v>14</v>
      </c>
      <c r="F108" s="34">
        <v>12</v>
      </c>
      <c r="G108" s="34">
        <v>27</v>
      </c>
      <c r="H108" s="34">
        <v>14</v>
      </c>
      <c r="I108" s="32">
        <v>6.4241630972097745</v>
      </c>
      <c r="J108" s="32">
        <v>29.575836902790225</v>
      </c>
      <c r="K108" s="35" t="b">
        <v>1</v>
      </c>
      <c r="L108" t="s">
        <v>2406</v>
      </c>
      <c r="M108" t="s">
        <v>2406</v>
      </c>
    </row>
    <row r="109" spans="1:13">
      <c r="A109" t="s">
        <v>166</v>
      </c>
      <c r="B109" s="37" t="s">
        <v>106</v>
      </c>
      <c r="C109" s="33" t="s">
        <v>308</v>
      </c>
      <c r="D109" s="34">
        <v>9</v>
      </c>
      <c r="E109" s="34">
        <v>8</v>
      </c>
      <c r="F109" s="34">
        <v>10</v>
      </c>
      <c r="G109" s="34">
        <v>10</v>
      </c>
      <c r="H109" s="34">
        <v>7</v>
      </c>
      <c r="I109" s="32">
        <v>7.5916876048223001</v>
      </c>
      <c r="J109" s="32">
        <v>10.908312395177699</v>
      </c>
      <c r="K109" s="35" t="b">
        <v>0</v>
      </c>
      <c r="L109" t="s">
        <v>2407</v>
      </c>
      <c r="M109" t="s">
        <v>2406</v>
      </c>
    </row>
    <row r="110" spans="1:13">
      <c r="A110" t="s">
        <v>61</v>
      </c>
      <c r="B110" s="33" t="s">
        <v>106</v>
      </c>
      <c r="C110" s="33" t="s">
        <v>309</v>
      </c>
      <c r="D110" s="34">
        <v>47</v>
      </c>
      <c r="E110" s="34">
        <v>74</v>
      </c>
      <c r="F110" s="34">
        <v>69</v>
      </c>
      <c r="G110" s="34">
        <v>64</v>
      </c>
      <c r="H110" s="34">
        <v>77</v>
      </c>
      <c r="I110" s="32">
        <v>43.177598567098428</v>
      </c>
      <c r="J110" s="32">
        <v>83.822401432901572</v>
      </c>
      <c r="K110" s="35" t="b">
        <v>1</v>
      </c>
      <c r="L110" t="s">
        <v>2406</v>
      </c>
      <c r="M110" t="s">
        <v>2406</v>
      </c>
    </row>
    <row r="111" spans="1:13">
      <c r="A111" t="s">
        <v>62</v>
      </c>
      <c r="B111" s="33" t="s">
        <v>106</v>
      </c>
      <c r="C111" s="33" t="s">
        <v>310</v>
      </c>
      <c r="D111" s="34">
        <v>16</v>
      </c>
      <c r="E111" s="34">
        <v>9</v>
      </c>
      <c r="F111" s="34">
        <v>15</v>
      </c>
      <c r="G111" s="34">
        <v>15</v>
      </c>
      <c r="H111" s="34">
        <v>17</v>
      </c>
      <c r="I111" s="32">
        <v>8.2047317467952912</v>
      </c>
      <c r="J111" s="32">
        <v>19.295268253204711</v>
      </c>
      <c r="K111" s="35" t="b">
        <v>1</v>
      </c>
      <c r="L111" t="s">
        <v>2406</v>
      </c>
      <c r="M111" t="s">
        <v>2406</v>
      </c>
    </row>
    <row r="112" spans="1:13">
      <c r="A112" t="s">
        <v>63</v>
      </c>
      <c r="B112" s="33" t="s">
        <v>106</v>
      </c>
      <c r="C112" s="33" t="s">
        <v>311</v>
      </c>
      <c r="D112" s="34">
        <v>11</v>
      </c>
      <c r="E112" s="34">
        <v>14</v>
      </c>
      <c r="F112" s="34">
        <v>22</v>
      </c>
      <c r="G112" s="34">
        <v>20</v>
      </c>
      <c r="H112" s="34">
        <v>16</v>
      </c>
      <c r="I112" s="32">
        <v>7.8758803253505754</v>
      </c>
      <c r="J112" s="32">
        <v>25.624119674649425</v>
      </c>
      <c r="K112" s="35" t="b">
        <v>1</v>
      </c>
      <c r="L112" t="s">
        <v>2406</v>
      </c>
      <c r="M112" t="s">
        <v>2406</v>
      </c>
    </row>
    <row r="113" spans="1:13">
      <c r="A113" t="s">
        <v>64</v>
      </c>
      <c r="B113" s="33" t="s">
        <v>106</v>
      </c>
      <c r="C113" s="33" t="s">
        <v>312</v>
      </c>
      <c r="D113" s="34">
        <v>7</v>
      </c>
      <c r="E113" s="34">
        <v>9</v>
      </c>
      <c r="F113" s="34">
        <v>10</v>
      </c>
      <c r="G113" s="34">
        <v>7</v>
      </c>
      <c r="H113" s="34">
        <v>10</v>
      </c>
      <c r="I113" s="32">
        <v>5.651923788646684</v>
      </c>
      <c r="J113" s="32">
        <v>10.848076211353316</v>
      </c>
      <c r="K113" s="35" t="b">
        <v>1</v>
      </c>
      <c r="L113" t="s">
        <v>2406</v>
      </c>
      <c r="M113" t="s">
        <v>2406</v>
      </c>
    </row>
    <row r="114" spans="1:13">
      <c r="A114" t="s">
        <v>65</v>
      </c>
      <c r="B114" s="33" t="s">
        <v>106</v>
      </c>
      <c r="C114" s="33" t="s">
        <v>313</v>
      </c>
      <c r="D114" s="34">
        <v>39</v>
      </c>
      <c r="E114" s="34">
        <v>44</v>
      </c>
      <c r="F114" s="34">
        <v>33</v>
      </c>
      <c r="G114" s="34">
        <v>38</v>
      </c>
      <c r="H114" s="34">
        <v>45</v>
      </c>
      <c r="I114" s="32">
        <v>30.689750324093346</v>
      </c>
      <c r="J114" s="32">
        <v>46.310249675906654</v>
      </c>
      <c r="K114" s="35" t="b">
        <v>1</v>
      </c>
      <c r="L114" t="s">
        <v>2406</v>
      </c>
      <c r="M114" t="s">
        <v>2406</v>
      </c>
    </row>
    <row r="115" spans="1:13">
      <c r="A115" t="s">
        <v>66</v>
      </c>
      <c r="B115" s="33" t="s">
        <v>106</v>
      </c>
      <c r="C115" s="33" t="s">
        <v>314</v>
      </c>
      <c r="D115" s="34">
        <v>55</v>
      </c>
      <c r="E115" s="34">
        <v>43</v>
      </c>
      <c r="F115" s="34">
        <v>66</v>
      </c>
      <c r="G115" s="34">
        <v>59</v>
      </c>
      <c r="H115" s="34">
        <v>54</v>
      </c>
      <c r="I115" s="32">
        <v>39.054192142936003</v>
      </c>
      <c r="J115" s="32">
        <v>72.445807857063997</v>
      </c>
      <c r="K115" s="35" t="b">
        <v>1</v>
      </c>
      <c r="L115" t="s">
        <v>2406</v>
      </c>
      <c r="M115" t="s">
        <v>2406</v>
      </c>
    </row>
    <row r="116" spans="1:13">
      <c r="A116" t="s">
        <v>90</v>
      </c>
      <c r="B116" s="39" t="s">
        <v>144</v>
      </c>
      <c r="C116" s="33" t="s">
        <v>315</v>
      </c>
      <c r="D116" s="34">
        <v>857</v>
      </c>
      <c r="E116" s="34">
        <v>827</v>
      </c>
      <c r="F116" s="34">
        <v>832</v>
      </c>
      <c r="G116" s="34">
        <v>819</v>
      </c>
      <c r="H116" s="34">
        <v>854</v>
      </c>
      <c r="I116" s="32">
        <v>805.34665512655249</v>
      </c>
      <c r="J116" s="32">
        <v>862.15334487344751</v>
      </c>
      <c r="K116" s="35" t="b">
        <v>1</v>
      </c>
      <c r="L116" t="s">
        <v>2406</v>
      </c>
      <c r="M116" t="s">
        <v>2406</v>
      </c>
    </row>
    <row r="117" spans="1:13">
      <c r="A117" t="s">
        <v>99</v>
      </c>
      <c r="B117" s="40" t="s">
        <v>144</v>
      </c>
      <c r="C117" s="33" t="s">
        <v>316</v>
      </c>
      <c r="D117" s="34">
        <v>670</v>
      </c>
      <c r="E117" s="34">
        <v>647</v>
      </c>
      <c r="F117" s="34">
        <v>672</v>
      </c>
      <c r="G117" s="34">
        <v>661</v>
      </c>
      <c r="H117" s="34">
        <v>695</v>
      </c>
      <c r="I117" s="32">
        <v>642.77691707668396</v>
      </c>
      <c r="J117" s="32">
        <v>682.22308292331604</v>
      </c>
      <c r="K117" s="35" t="b">
        <v>0</v>
      </c>
      <c r="L117" t="s">
        <v>2406</v>
      </c>
      <c r="M117" t="s">
        <v>2407</v>
      </c>
    </row>
    <row r="118" spans="1:13">
      <c r="A118" t="s">
        <v>108</v>
      </c>
      <c r="B118" s="40" t="s">
        <v>144</v>
      </c>
      <c r="C118" s="33" t="s">
        <v>317</v>
      </c>
      <c r="D118" s="34">
        <v>187</v>
      </c>
      <c r="E118" s="34">
        <v>180</v>
      </c>
      <c r="F118" s="34">
        <v>160</v>
      </c>
      <c r="G118" s="34">
        <v>158</v>
      </c>
      <c r="H118" s="34">
        <v>159</v>
      </c>
      <c r="I118" s="32">
        <v>146.21502446575991</v>
      </c>
      <c r="J118" s="32">
        <v>196.28497553424009</v>
      </c>
      <c r="K118" s="35" t="b">
        <v>1</v>
      </c>
      <c r="L118" t="s">
        <v>2406</v>
      </c>
      <c r="M118" t="s">
        <v>2406</v>
      </c>
    </row>
    <row r="119" spans="1:13">
      <c r="A119" t="s">
        <v>51</v>
      </c>
      <c r="B119" s="40" t="s">
        <v>144</v>
      </c>
      <c r="C119" s="33" t="s">
        <v>318</v>
      </c>
      <c r="D119" s="34">
        <v>274</v>
      </c>
      <c r="E119" s="34">
        <v>258</v>
      </c>
      <c r="F119" s="34">
        <v>245</v>
      </c>
      <c r="G119" s="34">
        <v>255</v>
      </c>
      <c r="H119" s="34">
        <v>239</v>
      </c>
      <c r="I119" s="32">
        <v>237.16733334400033</v>
      </c>
      <c r="J119" s="32">
        <v>278.83266665599967</v>
      </c>
      <c r="K119" s="35" t="b">
        <v>1</v>
      </c>
      <c r="L119" t="s">
        <v>2406</v>
      </c>
      <c r="M119" t="s">
        <v>2406</v>
      </c>
    </row>
    <row r="120" spans="1:13">
      <c r="A120" t="s">
        <v>199</v>
      </c>
      <c r="B120" s="40" t="s">
        <v>144</v>
      </c>
      <c r="C120" s="33" t="s">
        <v>319</v>
      </c>
      <c r="D120" s="34">
        <v>115</v>
      </c>
      <c r="E120" s="34">
        <v>112</v>
      </c>
      <c r="F120" s="34">
        <v>117</v>
      </c>
      <c r="G120" s="34">
        <v>128</v>
      </c>
      <c r="H120" s="34">
        <v>113</v>
      </c>
      <c r="I120" s="32">
        <v>105.91695402640542</v>
      </c>
      <c r="J120" s="32">
        <v>130.08304597359458</v>
      </c>
      <c r="K120" s="35" t="b">
        <v>1</v>
      </c>
      <c r="L120" t="s">
        <v>2406</v>
      </c>
      <c r="M120" t="s">
        <v>2406</v>
      </c>
    </row>
    <row r="121" spans="1:13">
      <c r="A121" t="s">
        <v>201</v>
      </c>
      <c r="B121" s="40" t="s">
        <v>144</v>
      </c>
      <c r="C121" s="33" t="s">
        <v>320</v>
      </c>
      <c r="D121" s="34">
        <v>159</v>
      </c>
      <c r="E121" s="34">
        <v>146</v>
      </c>
      <c r="F121" s="34">
        <v>128</v>
      </c>
      <c r="G121" s="34">
        <v>127</v>
      </c>
      <c r="H121" s="34">
        <v>126</v>
      </c>
      <c r="I121" s="32">
        <v>113.35417481105154</v>
      </c>
      <c r="J121" s="32">
        <v>166.64582518894846</v>
      </c>
      <c r="K121" s="35" t="b">
        <v>1</v>
      </c>
      <c r="L121" t="s">
        <v>2406</v>
      </c>
      <c r="M121" t="s">
        <v>2406</v>
      </c>
    </row>
    <row r="122" spans="1:13">
      <c r="A122" t="s">
        <v>54</v>
      </c>
      <c r="B122" s="40" t="s">
        <v>144</v>
      </c>
      <c r="C122" s="33" t="s">
        <v>321</v>
      </c>
      <c r="D122" s="34">
        <v>7</v>
      </c>
      <c r="E122" s="34">
        <v>13</v>
      </c>
      <c r="F122" s="34">
        <v>6</v>
      </c>
      <c r="G122" s="34">
        <v>4</v>
      </c>
      <c r="H122" s="34">
        <v>8</v>
      </c>
      <c r="I122" s="32">
        <v>0.79179606750063058</v>
      </c>
      <c r="J122" s="32">
        <v>14.208203932499369</v>
      </c>
      <c r="K122" s="35" t="b">
        <v>1</v>
      </c>
      <c r="L122" t="s">
        <v>2406</v>
      </c>
      <c r="M122" t="s">
        <v>2406</v>
      </c>
    </row>
    <row r="123" spans="1:13">
      <c r="A123" t="s">
        <v>204</v>
      </c>
      <c r="B123" s="40" t="s">
        <v>144</v>
      </c>
      <c r="C123" s="33" t="s">
        <v>322</v>
      </c>
      <c r="D123" s="34">
        <v>1</v>
      </c>
      <c r="E123" s="34">
        <v>8</v>
      </c>
      <c r="F123" s="34">
        <v>6</v>
      </c>
      <c r="G123" s="34">
        <v>1</v>
      </c>
      <c r="H123" s="34">
        <v>2</v>
      </c>
      <c r="I123" s="32">
        <v>-2.164414002968976</v>
      </c>
      <c r="J123" s="32">
        <v>10.164414002968975</v>
      </c>
      <c r="K123" s="35" t="b">
        <v>1</v>
      </c>
      <c r="L123" t="s">
        <v>2406</v>
      </c>
      <c r="M123" t="s">
        <v>2406</v>
      </c>
    </row>
    <row r="124" spans="1:13">
      <c r="A124" t="s">
        <v>206</v>
      </c>
      <c r="B124" s="39" t="s">
        <v>144</v>
      </c>
      <c r="C124" s="33" t="s">
        <v>323</v>
      </c>
      <c r="D124" s="34">
        <v>6</v>
      </c>
      <c r="E124" s="34">
        <v>5</v>
      </c>
      <c r="F124" s="34">
        <v>0</v>
      </c>
      <c r="G124" s="34">
        <v>3</v>
      </c>
      <c r="H124" s="34">
        <v>6</v>
      </c>
      <c r="I124" s="32">
        <v>-1.0825756949558398</v>
      </c>
      <c r="J124" s="32">
        <v>8.0825756949558389</v>
      </c>
      <c r="K124" s="35" t="b">
        <v>1</v>
      </c>
      <c r="L124" t="s">
        <v>2406</v>
      </c>
      <c r="M124" t="s">
        <v>2406</v>
      </c>
    </row>
    <row r="125" spans="1:13">
      <c r="A125" t="s">
        <v>57</v>
      </c>
      <c r="B125" s="40" t="s">
        <v>144</v>
      </c>
      <c r="C125" s="33" t="s">
        <v>324</v>
      </c>
      <c r="D125" s="34">
        <v>98</v>
      </c>
      <c r="E125" s="34">
        <v>97</v>
      </c>
      <c r="F125" s="34">
        <v>102</v>
      </c>
      <c r="G125" s="34">
        <v>93</v>
      </c>
      <c r="H125" s="34">
        <v>108</v>
      </c>
      <c r="I125" s="32">
        <v>91.096875762567151</v>
      </c>
      <c r="J125" s="32">
        <v>103.90312423743285</v>
      </c>
      <c r="K125" s="35" t="b">
        <v>0</v>
      </c>
      <c r="L125" t="s">
        <v>2406</v>
      </c>
      <c r="M125" t="s">
        <v>2407</v>
      </c>
    </row>
    <row r="126" spans="1:13">
      <c r="A126" t="s">
        <v>209</v>
      </c>
      <c r="B126" s="40" t="s">
        <v>144</v>
      </c>
      <c r="C126" s="33" t="s">
        <v>325</v>
      </c>
      <c r="D126" s="34">
        <v>76</v>
      </c>
      <c r="E126" s="34">
        <v>68</v>
      </c>
      <c r="F126" s="34">
        <v>70</v>
      </c>
      <c r="G126" s="34">
        <v>65</v>
      </c>
      <c r="H126" s="34">
        <v>81</v>
      </c>
      <c r="I126" s="32">
        <v>61.703261530284458</v>
      </c>
      <c r="J126" s="32">
        <v>77.796738469715535</v>
      </c>
      <c r="K126" s="35" t="b">
        <v>0</v>
      </c>
      <c r="L126" t="s">
        <v>2406</v>
      </c>
      <c r="M126" t="s">
        <v>2407</v>
      </c>
    </row>
    <row r="127" spans="1:13">
      <c r="A127" t="s">
        <v>211</v>
      </c>
      <c r="B127" s="1" t="s">
        <v>144</v>
      </c>
      <c r="C127" s="33" t="s">
        <v>326</v>
      </c>
      <c r="D127" s="34">
        <v>22</v>
      </c>
      <c r="E127" s="34">
        <v>29</v>
      </c>
      <c r="F127" s="34">
        <v>32</v>
      </c>
      <c r="G127" s="34">
        <v>28</v>
      </c>
      <c r="H127" s="34">
        <v>27</v>
      </c>
      <c r="I127" s="32">
        <v>20.487080476833025</v>
      </c>
      <c r="J127" s="32">
        <v>35.012919523166971</v>
      </c>
      <c r="K127" s="35" t="b">
        <v>1</v>
      </c>
      <c r="L127" t="s">
        <v>2406</v>
      </c>
      <c r="M127" t="s">
        <v>2406</v>
      </c>
    </row>
    <row r="128" spans="1:13">
      <c r="A128" t="s">
        <v>166</v>
      </c>
      <c r="B128" s="40" t="s">
        <v>144</v>
      </c>
      <c r="C128" s="33" t="s">
        <v>327</v>
      </c>
      <c r="D128" s="34">
        <v>47</v>
      </c>
      <c r="E128" s="34">
        <v>41</v>
      </c>
      <c r="F128" s="34">
        <v>45</v>
      </c>
      <c r="G128" s="34">
        <v>39</v>
      </c>
      <c r="H128" s="34">
        <v>45</v>
      </c>
      <c r="I128" s="32">
        <v>36.675444679663244</v>
      </c>
      <c r="J128" s="32">
        <v>49.324555320336756</v>
      </c>
      <c r="K128" s="35" t="b">
        <v>1</v>
      </c>
      <c r="L128" t="s">
        <v>2406</v>
      </c>
      <c r="M128" t="s">
        <v>2406</v>
      </c>
    </row>
    <row r="129" spans="1:13">
      <c r="A129" t="s">
        <v>61</v>
      </c>
      <c r="B129" s="40" t="s">
        <v>144</v>
      </c>
      <c r="C129" s="33" t="s">
        <v>328</v>
      </c>
      <c r="D129" s="34">
        <v>141</v>
      </c>
      <c r="E129" s="34">
        <v>137</v>
      </c>
      <c r="F129" s="34">
        <v>141</v>
      </c>
      <c r="G129" s="34">
        <v>145</v>
      </c>
      <c r="H129" s="34">
        <v>147</v>
      </c>
      <c r="I129" s="32">
        <v>135.34314575050763</v>
      </c>
      <c r="J129" s="32">
        <v>146.65685424949237</v>
      </c>
      <c r="K129" s="35" t="b">
        <v>0</v>
      </c>
      <c r="L129" t="s">
        <v>2406</v>
      </c>
      <c r="M129" t="s">
        <v>2407</v>
      </c>
    </row>
    <row r="130" spans="1:13">
      <c r="A130" t="s">
        <v>62</v>
      </c>
      <c r="B130" s="40" t="s">
        <v>144</v>
      </c>
      <c r="C130" s="33" t="s">
        <v>329</v>
      </c>
      <c r="D130" s="34">
        <v>24</v>
      </c>
      <c r="E130" s="34">
        <v>34</v>
      </c>
      <c r="F130" s="34">
        <v>25</v>
      </c>
      <c r="G130" s="34">
        <v>23</v>
      </c>
      <c r="H130" s="34">
        <v>28</v>
      </c>
      <c r="I130" s="32">
        <v>17.725035612607876</v>
      </c>
      <c r="J130" s="32">
        <v>35.274964387392124</v>
      </c>
      <c r="K130" s="35" t="b">
        <v>1</v>
      </c>
      <c r="L130" t="s">
        <v>2406</v>
      </c>
      <c r="M130" t="s">
        <v>2406</v>
      </c>
    </row>
    <row r="131" spans="1:13">
      <c r="A131" t="s">
        <v>63</v>
      </c>
      <c r="B131" s="40" t="s">
        <v>144</v>
      </c>
      <c r="C131" s="33" t="s">
        <v>330</v>
      </c>
      <c r="D131" s="34">
        <v>32</v>
      </c>
      <c r="E131" s="34">
        <v>31</v>
      </c>
      <c r="F131" s="34">
        <v>47</v>
      </c>
      <c r="G131" s="34">
        <v>39</v>
      </c>
      <c r="H131" s="34">
        <v>30</v>
      </c>
      <c r="I131" s="32">
        <v>24.414502347006565</v>
      </c>
      <c r="J131" s="32">
        <v>50.085497652993439</v>
      </c>
      <c r="K131" s="35" t="b">
        <v>1</v>
      </c>
      <c r="L131" t="s">
        <v>2406</v>
      </c>
      <c r="M131" t="s">
        <v>2406</v>
      </c>
    </row>
    <row r="132" spans="1:13">
      <c r="A132" t="s">
        <v>64</v>
      </c>
      <c r="B132" s="40" t="s">
        <v>144</v>
      </c>
      <c r="C132" s="33" t="s">
        <v>331</v>
      </c>
      <c r="D132" s="34">
        <v>22</v>
      </c>
      <c r="E132" s="34">
        <v>18</v>
      </c>
      <c r="F132" s="34">
        <v>19</v>
      </c>
      <c r="G132" s="34">
        <v>15</v>
      </c>
      <c r="H132" s="34">
        <v>24</v>
      </c>
      <c r="I132" s="32">
        <v>13.5</v>
      </c>
      <c r="J132" s="32">
        <v>23.5</v>
      </c>
      <c r="K132" s="35" t="b">
        <v>0</v>
      </c>
      <c r="L132" t="s">
        <v>2406</v>
      </c>
      <c r="M132" t="s">
        <v>2407</v>
      </c>
    </row>
    <row r="133" spans="1:13">
      <c r="A133" t="s">
        <v>65</v>
      </c>
      <c r="B133" s="40" t="s">
        <v>144</v>
      </c>
      <c r="C133" s="33" t="s">
        <v>332</v>
      </c>
      <c r="D133" s="34">
        <v>87</v>
      </c>
      <c r="E133" s="34">
        <v>74</v>
      </c>
      <c r="F133" s="34">
        <v>98</v>
      </c>
      <c r="G133" s="34">
        <v>72</v>
      </c>
      <c r="H133" s="34">
        <v>100</v>
      </c>
      <c r="I133" s="32">
        <v>61.708374587499186</v>
      </c>
      <c r="J133" s="32">
        <v>103.79162541250082</v>
      </c>
      <c r="K133" s="35" t="b">
        <v>1</v>
      </c>
      <c r="L133" t="s">
        <v>2406</v>
      </c>
      <c r="M133" t="s">
        <v>2406</v>
      </c>
    </row>
    <row r="134" spans="1:13">
      <c r="A134" t="s">
        <v>66</v>
      </c>
      <c r="B134" s="39" t="s">
        <v>144</v>
      </c>
      <c r="C134" s="33" t="s">
        <v>333</v>
      </c>
      <c r="D134" s="34">
        <v>125</v>
      </c>
      <c r="E134" s="34">
        <v>124</v>
      </c>
      <c r="F134" s="34">
        <v>104</v>
      </c>
      <c r="G134" s="34">
        <v>134</v>
      </c>
      <c r="H134" s="34">
        <v>125</v>
      </c>
      <c r="I134" s="32">
        <v>99.823988050719294</v>
      </c>
      <c r="J134" s="32">
        <v>143.67601194928071</v>
      </c>
      <c r="K134" s="35" t="b">
        <v>1</v>
      </c>
      <c r="L134" t="s">
        <v>2406</v>
      </c>
      <c r="M134" t="s">
        <v>2406</v>
      </c>
    </row>
    <row r="135" spans="1:13">
      <c r="A135" t="s">
        <v>90</v>
      </c>
      <c r="B135" s="33" t="s">
        <v>115</v>
      </c>
      <c r="C135" s="33" t="s">
        <v>334</v>
      </c>
      <c r="D135" s="34">
        <v>189</v>
      </c>
      <c r="E135" s="34">
        <v>157</v>
      </c>
      <c r="F135" s="34">
        <v>162</v>
      </c>
      <c r="G135" s="34">
        <v>197</v>
      </c>
      <c r="H135" s="34">
        <v>152</v>
      </c>
      <c r="I135" s="32">
        <v>142.09227759349287</v>
      </c>
      <c r="J135" s="32">
        <v>210.40772240650713</v>
      </c>
      <c r="K135" s="35" t="b">
        <v>1</v>
      </c>
      <c r="L135" t="s">
        <v>2406</v>
      </c>
      <c r="M135" t="s">
        <v>2406</v>
      </c>
    </row>
    <row r="136" spans="1:13">
      <c r="A136" t="s">
        <v>99</v>
      </c>
      <c r="B136" s="33" t="s">
        <v>115</v>
      </c>
      <c r="C136" s="33" t="s">
        <v>335</v>
      </c>
      <c r="D136" s="34">
        <v>152</v>
      </c>
      <c r="E136" s="34">
        <v>122</v>
      </c>
      <c r="F136" s="34">
        <v>136</v>
      </c>
      <c r="G136" s="34">
        <v>157</v>
      </c>
      <c r="H136" s="34">
        <v>127</v>
      </c>
      <c r="I136" s="32">
        <v>114.1683031703994</v>
      </c>
      <c r="J136" s="32">
        <v>169.33169682960062</v>
      </c>
      <c r="K136" s="35" t="b">
        <v>1</v>
      </c>
      <c r="L136" t="s">
        <v>2406</v>
      </c>
      <c r="M136" t="s">
        <v>2406</v>
      </c>
    </row>
    <row r="137" spans="1:13">
      <c r="A137" t="s">
        <v>108</v>
      </c>
      <c r="B137" s="33" t="s">
        <v>115</v>
      </c>
      <c r="C137" s="33" t="s">
        <v>336</v>
      </c>
      <c r="D137" s="34">
        <v>37</v>
      </c>
      <c r="E137" s="34">
        <v>35</v>
      </c>
      <c r="F137" s="34">
        <v>26</v>
      </c>
      <c r="G137" s="34">
        <v>40</v>
      </c>
      <c r="H137" s="34">
        <v>25</v>
      </c>
      <c r="I137" s="32">
        <v>24.059693491089448</v>
      </c>
      <c r="J137" s="32">
        <v>44.940306508910552</v>
      </c>
      <c r="K137" s="35" t="b">
        <v>1</v>
      </c>
      <c r="L137" t="s">
        <v>2406</v>
      </c>
      <c r="M137" t="s">
        <v>2406</v>
      </c>
    </row>
    <row r="138" spans="1:13">
      <c r="A138" t="s">
        <v>51</v>
      </c>
      <c r="B138" s="33" t="s">
        <v>115</v>
      </c>
      <c r="C138" s="33" t="s">
        <v>337</v>
      </c>
      <c r="D138" s="34">
        <v>60</v>
      </c>
      <c r="E138" s="34">
        <v>56</v>
      </c>
      <c r="F138" s="34">
        <v>41</v>
      </c>
      <c r="G138" s="34">
        <v>53</v>
      </c>
      <c r="H138" s="34">
        <v>43</v>
      </c>
      <c r="I138" s="32">
        <v>38.322553121242173</v>
      </c>
      <c r="J138" s="32">
        <v>66.67744687875782</v>
      </c>
      <c r="K138" s="35" t="b">
        <v>1</v>
      </c>
      <c r="L138" t="s">
        <v>2406</v>
      </c>
      <c r="M138" t="s">
        <v>2406</v>
      </c>
    </row>
    <row r="139" spans="1:13">
      <c r="A139" t="s">
        <v>199</v>
      </c>
      <c r="B139" s="33" t="s">
        <v>115</v>
      </c>
      <c r="C139" s="33" t="s">
        <v>338</v>
      </c>
      <c r="D139" s="34">
        <v>28</v>
      </c>
      <c r="E139" s="34">
        <v>30</v>
      </c>
      <c r="F139" s="34">
        <v>22</v>
      </c>
      <c r="G139" s="34">
        <v>21</v>
      </c>
      <c r="H139" s="34">
        <v>22</v>
      </c>
      <c r="I139" s="32">
        <v>17.585145141622053</v>
      </c>
      <c r="J139" s="32">
        <v>32.914854858377943</v>
      </c>
      <c r="K139" s="35" t="b">
        <v>1</v>
      </c>
      <c r="L139" t="s">
        <v>2406</v>
      </c>
      <c r="M139" t="s">
        <v>2406</v>
      </c>
    </row>
    <row r="140" spans="1:13">
      <c r="A140" t="s">
        <v>201</v>
      </c>
      <c r="B140" s="33" t="s">
        <v>115</v>
      </c>
      <c r="C140" s="33" t="s">
        <v>339</v>
      </c>
      <c r="D140" s="34">
        <v>32</v>
      </c>
      <c r="E140" s="34">
        <v>26</v>
      </c>
      <c r="F140" s="34">
        <v>19</v>
      </c>
      <c r="G140" s="34">
        <v>32</v>
      </c>
      <c r="H140" s="34">
        <v>21</v>
      </c>
      <c r="I140" s="32">
        <v>16.537857357185725</v>
      </c>
      <c r="J140" s="32">
        <v>37.962142642814271</v>
      </c>
      <c r="K140" s="35" t="b">
        <v>1</v>
      </c>
      <c r="L140" t="s">
        <v>2406</v>
      </c>
      <c r="M140" t="s">
        <v>2406</v>
      </c>
    </row>
    <row r="141" spans="1:13">
      <c r="A141" t="s">
        <v>54</v>
      </c>
      <c r="B141" s="33" t="s">
        <v>115</v>
      </c>
      <c r="C141" s="33" t="s">
        <v>340</v>
      </c>
      <c r="D141" s="34">
        <v>2</v>
      </c>
      <c r="E141" s="34">
        <v>2</v>
      </c>
      <c r="F141" s="34">
        <v>0</v>
      </c>
      <c r="G141" s="34">
        <v>2</v>
      </c>
      <c r="H141" s="34">
        <v>1</v>
      </c>
      <c r="I141" s="32">
        <v>-0.23205080756887719</v>
      </c>
      <c r="J141" s="32">
        <v>3.2320508075688772</v>
      </c>
      <c r="K141" s="35" t="b">
        <v>1</v>
      </c>
      <c r="L141" t="s">
        <v>2406</v>
      </c>
      <c r="M141" t="s">
        <v>2406</v>
      </c>
    </row>
    <row r="142" spans="1:13">
      <c r="A142" t="s">
        <v>204</v>
      </c>
      <c r="B142" s="36" t="s">
        <v>115</v>
      </c>
      <c r="C142" s="33" t="s">
        <v>341</v>
      </c>
      <c r="D142" s="34">
        <v>1</v>
      </c>
      <c r="E142" s="34">
        <v>0</v>
      </c>
      <c r="F142" s="34">
        <v>0</v>
      </c>
      <c r="G142" s="34">
        <v>1</v>
      </c>
      <c r="H142" s="34">
        <v>0</v>
      </c>
      <c r="I142" s="32">
        <v>-0.5</v>
      </c>
      <c r="J142" s="32">
        <v>1.5</v>
      </c>
      <c r="K142" s="35" t="b">
        <v>1</v>
      </c>
      <c r="L142" t="s">
        <v>2406</v>
      </c>
      <c r="M142" t="s">
        <v>2406</v>
      </c>
    </row>
    <row r="143" spans="1:13">
      <c r="A143" t="s">
        <v>206</v>
      </c>
      <c r="B143" s="33" t="s">
        <v>115</v>
      </c>
      <c r="C143" s="33" t="s">
        <v>342</v>
      </c>
      <c r="D143" s="34">
        <v>1</v>
      </c>
      <c r="E143" s="34">
        <v>2</v>
      </c>
      <c r="F143" s="34">
        <v>0</v>
      </c>
      <c r="G143" s="34">
        <v>1</v>
      </c>
      <c r="H143" s="34">
        <v>1</v>
      </c>
      <c r="I143" s="32">
        <v>-0.41421356237309515</v>
      </c>
      <c r="J143" s="32">
        <v>2.4142135623730949</v>
      </c>
      <c r="K143" s="35" t="b">
        <v>1</v>
      </c>
      <c r="L143" t="s">
        <v>2406</v>
      </c>
      <c r="M143" t="s">
        <v>2406</v>
      </c>
    </row>
    <row r="144" spans="1:13">
      <c r="A144" t="s">
        <v>57</v>
      </c>
      <c r="B144" s="33" t="s">
        <v>115</v>
      </c>
      <c r="C144" s="33" t="s">
        <v>343</v>
      </c>
      <c r="D144" s="34">
        <v>27</v>
      </c>
      <c r="E144" s="34">
        <v>26</v>
      </c>
      <c r="F144" s="34">
        <v>27</v>
      </c>
      <c r="G144" s="34">
        <v>26</v>
      </c>
      <c r="H144" s="34">
        <v>21</v>
      </c>
      <c r="I144" s="32">
        <v>25.5</v>
      </c>
      <c r="J144" s="32">
        <v>27.5</v>
      </c>
      <c r="K144" s="35" t="b">
        <v>0</v>
      </c>
      <c r="L144" t="s">
        <v>2407</v>
      </c>
      <c r="M144" t="s">
        <v>2406</v>
      </c>
    </row>
    <row r="145" spans="1:13">
      <c r="A145" t="s">
        <v>209</v>
      </c>
      <c r="B145" s="37" t="s">
        <v>115</v>
      </c>
      <c r="C145" s="33" t="s">
        <v>344</v>
      </c>
      <c r="D145" s="34">
        <v>23</v>
      </c>
      <c r="E145" s="34">
        <v>19</v>
      </c>
      <c r="F145" s="34">
        <v>20</v>
      </c>
      <c r="G145" s="34">
        <v>19</v>
      </c>
      <c r="H145" s="34">
        <v>18</v>
      </c>
      <c r="I145" s="32">
        <v>16.971280737849</v>
      </c>
      <c r="J145" s="32">
        <v>23.528719262151</v>
      </c>
      <c r="K145" s="35" t="b">
        <v>1</v>
      </c>
      <c r="L145" t="s">
        <v>2406</v>
      </c>
      <c r="M145" t="s">
        <v>2406</v>
      </c>
    </row>
    <row r="146" spans="1:13">
      <c r="A146" t="s">
        <v>211</v>
      </c>
      <c r="B146" s="33" t="s">
        <v>115</v>
      </c>
      <c r="C146" s="33" t="s">
        <v>345</v>
      </c>
      <c r="D146" s="34">
        <v>4</v>
      </c>
      <c r="E146" s="34">
        <v>7</v>
      </c>
      <c r="F146" s="34">
        <v>7</v>
      </c>
      <c r="G146" s="34">
        <v>7</v>
      </c>
      <c r="H146" s="34">
        <v>3</v>
      </c>
      <c r="I146" s="32">
        <v>3.651923788646684</v>
      </c>
      <c r="J146" s="32">
        <v>8.848076211353316</v>
      </c>
      <c r="K146" s="35" t="b">
        <v>0</v>
      </c>
      <c r="L146" t="s">
        <v>2407</v>
      </c>
      <c r="M146" t="s">
        <v>2406</v>
      </c>
    </row>
    <row r="147" spans="1:13">
      <c r="A147" t="s">
        <v>166</v>
      </c>
      <c r="B147" s="33" t="s">
        <v>115</v>
      </c>
      <c r="C147" s="33" t="s">
        <v>346</v>
      </c>
      <c r="D147" s="34">
        <v>6</v>
      </c>
      <c r="E147" s="34">
        <v>2</v>
      </c>
      <c r="F147" s="34">
        <v>2</v>
      </c>
      <c r="G147" s="34">
        <v>3</v>
      </c>
      <c r="H147" s="34">
        <v>6</v>
      </c>
      <c r="I147" s="32">
        <v>-2.871926215100018E-2</v>
      </c>
      <c r="J147" s="32">
        <v>6.5287192621510002</v>
      </c>
      <c r="K147" s="35" t="b">
        <v>1</v>
      </c>
      <c r="L147" t="s">
        <v>2406</v>
      </c>
      <c r="M147" t="s">
        <v>2406</v>
      </c>
    </row>
    <row r="148" spans="1:13">
      <c r="A148" t="s">
        <v>61</v>
      </c>
      <c r="B148" s="33" t="s">
        <v>115</v>
      </c>
      <c r="C148" s="33" t="s">
        <v>347</v>
      </c>
      <c r="D148" s="34">
        <v>26</v>
      </c>
      <c r="E148" s="34">
        <v>19</v>
      </c>
      <c r="F148" s="34">
        <v>24</v>
      </c>
      <c r="G148" s="34">
        <v>36</v>
      </c>
      <c r="H148" s="34">
        <v>24</v>
      </c>
      <c r="I148" s="32">
        <v>13.890792905691725</v>
      </c>
      <c r="J148" s="32">
        <v>38.609207094308275</v>
      </c>
      <c r="K148" s="35" t="b">
        <v>1</v>
      </c>
      <c r="L148" t="s">
        <v>2406</v>
      </c>
      <c r="M148" t="s">
        <v>2406</v>
      </c>
    </row>
    <row r="149" spans="1:13">
      <c r="A149" t="s">
        <v>62</v>
      </c>
      <c r="B149" s="33" t="s">
        <v>115</v>
      </c>
      <c r="C149" s="33" t="s">
        <v>348</v>
      </c>
      <c r="D149" s="34">
        <v>7</v>
      </c>
      <c r="E149" s="34">
        <v>8</v>
      </c>
      <c r="F149" s="34">
        <v>8</v>
      </c>
      <c r="G149" s="34">
        <v>10</v>
      </c>
      <c r="H149" s="34">
        <v>11</v>
      </c>
      <c r="I149" s="32">
        <v>6.0705505282296635</v>
      </c>
      <c r="J149" s="32">
        <v>10.429449471770337</v>
      </c>
      <c r="K149" s="35" t="b">
        <v>0</v>
      </c>
      <c r="L149" t="s">
        <v>2406</v>
      </c>
      <c r="M149" t="s">
        <v>2407</v>
      </c>
    </row>
    <row r="150" spans="1:13">
      <c r="A150" t="s">
        <v>63</v>
      </c>
      <c r="B150" s="33" t="s">
        <v>115</v>
      </c>
      <c r="C150" s="33" t="s">
        <v>349</v>
      </c>
      <c r="D150" s="34">
        <v>7</v>
      </c>
      <c r="E150" s="34">
        <v>6</v>
      </c>
      <c r="F150" s="34">
        <v>8</v>
      </c>
      <c r="G150" s="34">
        <v>18</v>
      </c>
      <c r="H150" s="34">
        <v>4</v>
      </c>
      <c r="I150" s="32">
        <v>0.11931985787088806</v>
      </c>
      <c r="J150" s="32">
        <v>19.380680142129112</v>
      </c>
      <c r="K150" s="35" t="b">
        <v>1</v>
      </c>
      <c r="L150" t="s">
        <v>2406</v>
      </c>
      <c r="M150" t="s">
        <v>2406</v>
      </c>
    </row>
    <row r="151" spans="1:13">
      <c r="A151" t="s">
        <v>64</v>
      </c>
      <c r="B151" s="33" t="s">
        <v>115</v>
      </c>
      <c r="C151" s="33" t="s">
        <v>350</v>
      </c>
      <c r="D151" s="34">
        <v>4</v>
      </c>
      <c r="E151" s="34">
        <v>6</v>
      </c>
      <c r="F151" s="34">
        <v>6</v>
      </c>
      <c r="G151" s="34">
        <v>2</v>
      </c>
      <c r="H151" s="34">
        <v>4</v>
      </c>
      <c r="I151" s="32">
        <v>1.1833752096446002</v>
      </c>
      <c r="J151" s="32">
        <v>7.8166247903553998</v>
      </c>
      <c r="K151" s="35" t="b">
        <v>1</v>
      </c>
      <c r="L151" t="s">
        <v>2406</v>
      </c>
      <c r="M151" t="s">
        <v>2406</v>
      </c>
    </row>
    <row r="152" spans="1:13">
      <c r="A152" t="s">
        <v>65</v>
      </c>
      <c r="B152" s="36" t="s">
        <v>115</v>
      </c>
      <c r="C152" s="33" t="s">
        <v>351</v>
      </c>
      <c r="D152" s="34">
        <v>15</v>
      </c>
      <c r="E152" s="34">
        <v>14</v>
      </c>
      <c r="F152" s="34">
        <v>16</v>
      </c>
      <c r="G152" s="34">
        <v>18</v>
      </c>
      <c r="H152" s="34">
        <v>16</v>
      </c>
      <c r="I152" s="32">
        <v>12.791960108450192</v>
      </c>
      <c r="J152" s="32">
        <v>18.708039891549809</v>
      </c>
      <c r="K152" s="35" t="b">
        <v>1</v>
      </c>
      <c r="L152" t="s">
        <v>2406</v>
      </c>
      <c r="M152" t="s">
        <v>2406</v>
      </c>
    </row>
    <row r="153" spans="1:13">
      <c r="A153" t="s">
        <v>66</v>
      </c>
      <c r="B153" s="33" t="s">
        <v>115</v>
      </c>
      <c r="C153" s="33" t="s">
        <v>352</v>
      </c>
      <c r="D153" s="34">
        <v>35</v>
      </c>
      <c r="E153" s="34">
        <v>18</v>
      </c>
      <c r="F153" s="34">
        <v>30</v>
      </c>
      <c r="G153" s="34">
        <v>29</v>
      </c>
      <c r="H153" s="34">
        <v>22</v>
      </c>
      <c r="I153" s="32">
        <v>15.590326354009143</v>
      </c>
      <c r="J153" s="32">
        <v>40.409673645990857</v>
      </c>
      <c r="K153" s="35" t="b">
        <v>1</v>
      </c>
      <c r="L153" t="s">
        <v>2406</v>
      </c>
      <c r="M153" t="s">
        <v>2406</v>
      </c>
    </row>
    <row r="154" spans="1:13">
      <c r="A154" t="s">
        <v>90</v>
      </c>
      <c r="B154" s="33" t="s">
        <v>154</v>
      </c>
      <c r="C154" s="33" t="s">
        <v>353</v>
      </c>
      <c r="D154" s="34">
        <v>276</v>
      </c>
      <c r="E154" s="34">
        <v>257</v>
      </c>
      <c r="F154" s="34">
        <v>306</v>
      </c>
      <c r="G154" s="34">
        <v>304</v>
      </c>
      <c r="H154" s="34">
        <v>247</v>
      </c>
      <c r="I154" s="32">
        <v>244.94865198305331</v>
      </c>
      <c r="J154" s="32">
        <v>326.55134801694669</v>
      </c>
      <c r="K154" s="35" t="b">
        <v>1</v>
      </c>
      <c r="L154" t="s">
        <v>2406</v>
      </c>
      <c r="M154" t="s">
        <v>2406</v>
      </c>
    </row>
    <row r="155" spans="1:13">
      <c r="A155" t="s">
        <v>99</v>
      </c>
      <c r="B155" s="33" t="s">
        <v>154</v>
      </c>
      <c r="C155" s="33" t="s">
        <v>354</v>
      </c>
      <c r="D155" s="34">
        <v>261</v>
      </c>
      <c r="E155" s="34">
        <v>242</v>
      </c>
      <c r="F155" s="34">
        <v>283</v>
      </c>
      <c r="G155" s="34">
        <v>287</v>
      </c>
      <c r="H155" s="34">
        <v>235</v>
      </c>
      <c r="I155" s="32">
        <v>232.04571848523989</v>
      </c>
      <c r="J155" s="32">
        <v>304.45428151476011</v>
      </c>
      <c r="K155" s="35" t="b">
        <v>1</v>
      </c>
      <c r="L155" t="s">
        <v>2406</v>
      </c>
      <c r="M155" t="s">
        <v>2406</v>
      </c>
    </row>
    <row r="156" spans="1:13">
      <c r="A156" t="s">
        <v>108</v>
      </c>
      <c r="B156" s="33" t="s">
        <v>154</v>
      </c>
      <c r="C156" s="33" t="s">
        <v>355</v>
      </c>
      <c r="D156" s="34">
        <v>15</v>
      </c>
      <c r="E156" s="34">
        <v>15</v>
      </c>
      <c r="F156" s="34">
        <v>23</v>
      </c>
      <c r="G156" s="34">
        <v>17</v>
      </c>
      <c r="H156" s="34">
        <v>12</v>
      </c>
      <c r="I156" s="32">
        <v>10.942561475698</v>
      </c>
      <c r="J156" s="32">
        <v>24.057438524302</v>
      </c>
      <c r="K156" s="35" t="b">
        <v>1</v>
      </c>
      <c r="L156" t="s">
        <v>2406</v>
      </c>
      <c r="M156" t="s">
        <v>2406</v>
      </c>
    </row>
    <row r="157" spans="1:13">
      <c r="A157" t="s">
        <v>51</v>
      </c>
      <c r="B157" s="33" t="s">
        <v>154</v>
      </c>
      <c r="C157" s="33" t="s">
        <v>356</v>
      </c>
      <c r="D157" s="34">
        <v>72</v>
      </c>
      <c r="E157" s="34">
        <v>63</v>
      </c>
      <c r="F157" s="34">
        <v>68</v>
      </c>
      <c r="G157" s="34">
        <v>68</v>
      </c>
      <c r="H157" s="34">
        <v>69</v>
      </c>
      <c r="I157" s="32">
        <v>61.36642733259815</v>
      </c>
      <c r="J157" s="32">
        <v>74.13357266740185</v>
      </c>
      <c r="K157" s="35" t="b">
        <v>1</v>
      </c>
      <c r="L157" t="s">
        <v>2406</v>
      </c>
      <c r="M157" t="s">
        <v>2406</v>
      </c>
    </row>
    <row r="158" spans="1:13">
      <c r="A158" t="s">
        <v>199</v>
      </c>
      <c r="B158" s="33" t="s">
        <v>154</v>
      </c>
      <c r="C158" s="33" t="s">
        <v>357</v>
      </c>
      <c r="D158" s="34">
        <v>72</v>
      </c>
      <c r="E158" s="34">
        <v>63</v>
      </c>
      <c r="F158" s="34">
        <v>68</v>
      </c>
      <c r="G158" s="34">
        <v>68</v>
      </c>
      <c r="H158" s="34">
        <v>69</v>
      </c>
      <c r="I158" s="32">
        <v>61.36642733259815</v>
      </c>
      <c r="J158" s="32">
        <v>74.13357266740185</v>
      </c>
      <c r="K158" s="35" t="b">
        <v>1</v>
      </c>
      <c r="L158" t="s">
        <v>2406</v>
      </c>
      <c r="M158" t="s">
        <v>2406</v>
      </c>
    </row>
    <row r="159" spans="1:13">
      <c r="A159" t="s">
        <v>201</v>
      </c>
      <c r="B159" s="33" t="s">
        <v>154</v>
      </c>
      <c r="C159" s="33" t="s">
        <v>358</v>
      </c>
      <c r="D159" s="34">
        <v>0</v>
      </c>
      <c r="E159" s="34">
        <v>0</v>
      </c>
      <c r="F159" s="34">
        <v>0</v>
      </c>
      <c r="G159" s="34">
        <v>0</v>
      </c>
      <c r="H159" s="34">
        <v>0</v>
      </c>
      <c r="I159" s="32">
        <v>0</v>
      </c>
      <c r="J159" s="32">
        <v>0</v>
      </c>
      <c r="K159" s="35" t="b">
        <v>0</v>
      </c>
      <c r="L159" t="s">
        <v>2407</v>
      </c>
      <c r="M159" t="s">
        <v>2407</v>
      </c>
    </row>
    <row r="160" spans="1:13">
      <c r="A160" t="s">
        <v>54</v>
      </c>
      <c r="B160" s="36" t="s">
        <v>154</v>
      </c>
      <c r="C160" s="33" t="s">
        <v>359</v>
      </c>
      <c r="D160" s="34">
        <v>5</v>
      </c>
      <c r="E160" s="34">
        <v>3</v>
      </c>
      <c r="F160" s="34">
        <v>6</v>
      </c>
      <c r="G160" s="34">
        <v>3</v>
      </c>
      <c r="H160" s="34">
        <v>7</v>
      </c>
      <c r="I160" s="32">
        <v>1.651923788646684</v>
      </c>
      <c r="J160" s="32">
        <v>6.848076211353316</v>
      </c>
      <c r="K160" s="35" t="b">
        <v>0</v>
      </c>
      <c r="L160" t="s">
        <v>2406</v>
      </c>
      <c r="M160" t="s">
        <v>2407</v>
      </c>
    </row>
    <row r="161" spans="1:13">
      <c r="A161" t="s">
        <v>204</v>
      </c>
      <c r="B161" s="33" t="s">
        <v>154</v>
      </c>
      <c r="C161" s="33" t="s">
        <v>360</v>
      </c>
      <c r="D161" s="34">
        <v>3</v>
      </c>
      <c r="E161" s="34">
        <v>3</v>
      </c>
      <c r="F161" s="34">
        <v>2</v>
      </c>
      <c r="G161" s="34">
        <v>0</v>
      </c>
      <c r="H161" s="34">
        <v>2</v>
      </c>
      <c r="I161" s="32">
        <v>-0.44948974278317788</v>
      </c>
      <c r="J161" s="32">
        <v>4.4494897427831779</v>
      </c>
      <c r="K161" s="35" t="b">
        <v>1</v>
      </c>
      <c r="L161" t="s">
        <v>2406</v>
      </c>
      <c r="M161" t="s">
        <v>2406</v>
      </c>
    </row>
    <row r="162" spans="1:13">
      <c r="A162" t="s">
        <v>206</v>
      </c>
      <c r="B162" s="33" t="s">
        <v>154</v>
      </c>
      <c r="C162" s="33" t="s">
        <v>361</v>
      </c>
      <c r="D162" s="34">
        <v>2</v>
      </c>
      <c r="E162" s="34">
        <v>0</v>
      </c>
      <c r="F162" s="34">
        <v>4</v>
      </c>
      <c r="G162" s="34">
        <v>3</v>
      </c>
      <c r="H162" s="34">
        <v>5</v>
      </c>
      <c r="I162" s="32">
        <v>-0.70803989154980806</v>
      </c>
      <c r="J162" s="32">
        <v>5.2080398915498076</v>
      </c>
      <c r="K162" s="35" t="b">
        <v>1</v>
      </c>
      <c r="L162" t="s">
        <v>2406</v>
      </c>
      <c r="M162" t="s">
        <v>2406</v>
      </c>
    </row>
    <row r="163" spans="1:13">
      <c r="A163" t="s">
        <v>57</v>
      </c>
      <c r="B163" s="37" t="s">
        <v>154</v>
      </c>
      <c r="C163" s="33" t="s">
        <v>362</v>
      </c>
      <c r="D163" s="34">
        <v>51</v>
      </c>
      <c r="E163" s="34">
        <v>55</v>
      </c>
      <c r="F163" s="34">
        <v>55</v>
      </c>
      <c r="G163" s="34">
        <v>49</v>
      </c>
      <c r="H163" s="34">
        <v>40</v>
      </c>
      <c r="I163" s="32">
        <v>47.303847577293368</v>
      </c>
      <c r="J163" s="32">
        <v>57.696152422706632</v>
      </c>
      <c r="K163" s="35" t="b">
        <v>0</v>
      </c>
      <c r="L163" t="s">
        <v>2407</v>
      </c>
      <c r="M163" t="s">
        <v>2406</v>
      </c>
    </row>
    <row r="164" spans="1:13">
      <c r="A164" t="s">
        <v>209</v>
      </c>
      <c r="B164" s="33" t="s">
        <v>154</v>
      </c>
      <c r="C164" s="33" t="s">
        <v>363</v>
      </c>
      <c r="D164" s="34">
        <v>38</v>
      </c>
      <c r="E164" s="34">
        <v>40</v>
      </c>
      <c r="F164" s="34">
        <v>36</v>
      </c>
      <c r="G164" s="34">
        <v>35</v>
      </c>
      <c r="H164" s="34">
        <v>33</v>
      </c>
      <c r="I164" s="32">
        <v>33.409427126065694</v>
      </c>
      <c r="J164" s="32">
        <v>41.090572873934306</v>
      </c>
      <c r="K164" s="35" t="b">
        <v>0</v>
      </c>
      <c r="L164" t="s">
        <v>2407</v>
      </c>
      <c r="M164" t="s">
        <v>2406</v>
      </c>
    </row>
    <row r="165" spans="1:13">
      <c r="A165" t="s">
        <v>211</v>
      </c>
      <c r="B165" s="33" t="s">
        <v>154</v>
      </c>
      <c r="C165" s="33" t="s">
        <v>364</v>
      </c>
      <c r="D165" s="34">
        <v>13</v>
      </c>
      <c r="E165" s="34">
        <v>15</v>
      </c>
      <c r="F165" s="34">
        <v>19</v>
      </c>
      <c r="G165" s="34">
        <v>14</v>
      </c>
      <c r="H165" s="34">
        <v>7</v>
      </c>
      <c r="I165" s="32">
        <v>10.69478321042785</v>
      </c>
      <c r="J165" s="32">
        <v>19.80521678957215</v>
      </c>
      <c r="K165" s="35" t="b">
        <v>0</v>
      </c>
      <c r="L165" t="s">
        <v>2407</v>
      </c>
      <c r="M165" t="s">
        <v>2406</v>
      </c>
    </row>
    <row r="166" spans="1:13">
      <c r="A166" t="s">
        <v>166</v>
      </c>
      <c r="B166" s="33" t="s">
        <v>154</v>
      </c>
      <c r="C166" s="33" t="s">
        <v>365</v>
      </c>
      <c r="D166" s="34">
        <v>14</v>
      </c>
      <c r="E166" s="34">
        <v>11</v>
      </c>
      <c r="F166" s="34">
        <v>15</v>
      </c>
      <c r="G166" s="34">
        <v>11</v>
      </c>
      <c r="H166" s="34">
        <v>7</v>
      </c>
      <c r="I166" s="32">
        <v>9.1792857857285739</v>
      </c>
      <c r="J166" s="32">
        <v>16.320714214271426</v>
      </c>
      <c r="K166" s="35" t="b">
        <v>0</v>
      </c>
      <c r="L166" t="s">
        <v>2407</v>
      </c>
      <c r="M166" t="s">
        <v>2406</v>
      </c>
    </row>
    <row r="167" spans="1:13">
      <c r="A167" t="s">
        <v>61</v>
      </c>
      <c r="B167" s="33" t="s">
        <v>154</v>
      </c>
      <c r="C167" s="33" t="s">
        <v>366</v>
      </c>
      <c r="D167" s="34">
        <v>44</v>
      </c>
      <c r="E167" s="34">
        <v>37</v>
      </c>
      <c r="F167" s="34">
        <v>47</v>
      </c>
      <c r="G167" s="34">
        <v>48</v>
      </c>
      <c r="H167" s="34">
        <v>38</v>
      </c>
      <c r="I167" s="32">
        <v>35.39767473295737</v>
      </c>
      <c r="J167" s="32">
        <v>52.60232526704263</v>
      </c>
      <c r="K167" s="35" t="b">
        <v>1</v>
      </c>
      <c r="L167" t="s">
        <v>2406</v>
      </c>
      <c r="M167" t="s">
        <v>2406</v>
      </c>
    </row>
    <row r="168" spans="1:13">
      <c r="A168" t="s">
        <v>62</v>
      </c>
      <c r="B168" s="33" t="s">
        <v>154</v>
      </c>
      <c r="C168" s="33" t="s">
        <v>367</v>
      </c>
      <c r="D168" s="34">
        <v>6</v>
      </c>
      <c r="E168" s="34">
        <v>6</v>
      </c>
      <c r="F168" s="34">
        <v>10</v>
      </c>
      <c r="G168" s="34">
        <v>4</v>
      </c>
      <c r="H168" s="34">
        <v>1</v>
      </c>
      <c r="I168" s="32">
        <v>2.141101056459326</v>
      </c>
      <c r="J168" s="32">
        <v>10.858898943540673</v>
      </c>
      <c r="K168" s="35" t="b">
        <v>0</v>
      </c>
      <c r="L168" t="s">
        <v>2407</v>
      </c>
      <c r="M168" t="s">
        <v>2406</v>
      </c>
    </row>
    <row r="169" spans="1:13">
      <c r="A169" t="s">
        <v>63</v>
      </c>
      <c r="B169" s="33" t="s">
        <v>154</v>
      </c>
      <c r="C169" s="33" t="s">
        <v>368</v>
      </c>
      <c r="D169" s="34">
        <v>13</v>
      </c>
      <c r="E169" s="34">
        <v>14</v>
      </c>
      <c r="F169" s="34">
        <v>18</v>
      </c>
      <c r="G169" s="34">
        <v>27</v>
      </c>
      <c r="H169" s="34">
        <v>16</v>
      </c>
      <c r="I169" s="32">
        <v>6.9546389828127388</v>
      </c>
      <c r="J169" s="32">
        <v>29.045361017187261</v>
      </c>
      <c r="K169" s="35" t="b">
        <v>1</v>
      </c>
      <c r="L169" t="s">
        <v>2406</v>
      </c>
      <c r="M169" t="s">
        <v>2406</v>
      </c>
    </row>
    <row r="170" spans="1:13">
      <c r="A170" t="s">
        <v>64</v>
      </c>
      <c r="B170" s="36" t="s">
        <v>154</v>
      </c>
      <c r="C170" s="33" t="s">
        <v>369</v>
      </c>
      <c r="D170" s="34">
        <v>4</v>
      </c>
      <c r="E170" s="34">
        <v>9</v>
      </c>
      <c r="F170" s="34">
        <v>11</v>
      </c>
      <c r="G170" s="34">
        <v>6</v>
      </c>
      <c r="H170" s="34">
        <v>9</v>
      </c>
      <c r="I170" s="32">
        <v>2.1148351928654963</v>
      </c>
      <c r="J170" s="32">
        <v>12.885164807134505</v>
      </c>
      <c r="K170" s="35" t="b">
        <v>1</v>
      </c>
      <c r="L170" t="s">
        <v>2406</v>
      </c>
      <c r="M170" t="s">
        <v>2406</v>
      </c>
    </row>
    <row r="171" spans="1:13">
      <c r="A171" t="s">
        <v>65</v>
      </c>
      <c r="B171" s="33" t="s">
        <v>154</v>
      </c>
      <c r="C171" s="33" t="s">
        <v>370</v>
      </c>
      <c r="D171" s="34">
        <v>22</v>
      </c>
      <c r="E171" s="34">
        <v>29</v>
      </c>
      <c r="F171" s="34">
        <v>29</v>
      </c>
      <c r="G171" s="34">
        <v>24</v>
      </c>
      <c r="H171" s="34">
        <v>17</v>
      </c>
      <c r="I171" s="32">
        <v>19.835585997031025</v>
      </c>
      <c r="J171" s="32">
        <v>32.164414002968975</v>
      </c>
      <c r="K171" s="35" t="b">
        <v>0</v>
      </c>
      <c r="L171" t="s">
        <v>2407</v>
      </c>
      <c r="M171" t="s">
        <v>2406</v>
      </c>
    </row>
    <row r="172" spans="1:13">
      <c r="A172" t="s">
        <v>66</v>
      </c>
      <c r="B172" s="33" t="s">
        <v>154</v>
      </c>
      <c r="C172" s="33" t="s">
        <v>371</v>
      </c>
      <c r="D172" s="34">
        <v>45</v>
      </c>
      <c r="E172" s="34">
        <v>30</v>
      </c>
      <c r="F172" s="34">
        <v>47</v>
      </c>
      <c r="G172" s="34">
        <v>64</v>
      </c>
      <c r="H172" s="34">
        <v>43</v>
      </c>
      <c r="I172" s="32">
        <v>22.396058413612099</v>
      </c>
      <c r="J172" s="32">
        <v>70.603941586387904</v>
      </c>
      <c r="K172" s="35" t="b">
        <v>1</v>
      </c>
      <c r="L172" t="s">
        <v>2406</v>
      </c>
      <c r="M172" t="s">
        <v>2406</v>
      </c>
    </row>
    <row r="173" spans="1:13">
      <c r="A173" t="s">
        <v>90</v>
      </c>
      <c r="B173" s="33" t="s">
        <v>160</v>
      </c>
      <c r="C173" s="33" t="s">
        <v>372</v>
      </c>
      <c r="D173" s="34">
        <v>477</v>
      </c>
      <c r="E173" s="34">
        <v>426</v>
      </c>
      <c r="F173" s="34">
        <v>417</v>
      </c>
      <c r="G173" s="34">
        <v>439</v>
      </c>
      <c r="H173" s="34">
        <v>474</v>
      </c>
      <c r="I173" s="32">
        <v>393.98156109282291</v>
      </c>
      <c r="J173" s="32">
        <v>485.51843890717709</v>
      </c>
      <c r="K173" s="35" t="b">
        <v>1</v>
      </c>
      <c r="L173" t="s">
        <v>2406</v>
      </c>
      <c r="M173" t="s">
        <v>2406</v>
      </c>
    </row>
    <row r="174" spans="1:13">
      <c r="A174" t="s">
        <v>99</v>
      </c>
      <c r="B174" s="33" t="s">
        <v>160</v>
      </c>
      <c r="C174" s="33" t="s">
        <v>373</v>
      </c>
      <c r="D174" s="34">
        <v>342</v>
      </c>
      <c r="E174" s="34">
        <v>316</v>
      </c>
      <c r="F174" s="34">
        <v>319</v>
      </c>
      <c r="G174" s="34">
        <v>330</v>
      </c>
      <c r="H174" s="34">
        <v>347</v>
      </c>
      <c r="I174" s="32">
        <v>306.28661807031887</v>
      </c>
      <c r="J174" s="32">
        <v>347.21338192968113</v>
      </c>
      <c r="K174" s="35" t="b">
        <v>1</v>
      </c>
      <c r="L174" t="s">
        <v>2406</v>
      </c>
      <c r="M174" t="s">
        <v>2406</v>
      </c>
    </row>
    <row r="175" spans="1:13">
      <c r="A175" t="s">
        <v>108</v>
      </c>
      <c r="B175" s="33" t="s">
        <v>160</v>
      </c>
      <c r="C175" s="33" t="s">
        <v>374</v>
      </c>
      <c r="D175" s="34">
        <v>135</v>
      </c>
      <c r="E175" s="34">
        <v>110</v>
      </c>
      <c r="F175" s="34">
        <v>98</v>
      </c>
      <c r="G175" s="34">
        <v>109</v>
      </c>
      <c r="H175" s="34">
        <v>127</v>
      </c>
      <c r="I175" s="32">
        <v>85.907565631711861</v>
      </c>
      <c r="J175" s="32">
        <v>140.09243436828814</v>
      </c>
      <c r="K175" s="35" t="b">
        <v>1</v>
      </c>
      <c r="L175" t="s">
        <v>2406</v>
      </c>
      <c r="M175" t="s">
        <v>2406</v>
      </c>
    </row>
    <row r="176" spans="1:13">
      <c r="A176" s="4" t="s">
        <v>51</v>
      </c>
      <c r="B176" s="33" t="s">
        <v>160</v>
      </c>
      <c r="C176" s="33" t="s">
        <v>375</v>
      </c>
      <c r="D176" s="34">
        <v>167</v>
      </c>
      <c r="E176" s="34">
        <v>151</v>
      </c>
      <c r="F176" s="34">
        <v>162</v>
      </c>
      <c r="G176" s="34">
        <v>169</v>
      </c>
      <c r="H176" s="34">
        <v>178</v>
      </c>
      <c r="I176" s="32">
        <v>148.29471426304713</v>
      </c>
      <c r="J176" s="32">
        <v>176.20528573695287</v>
      </c>
      <c r="K176" s="35" t="b">
        <v>0</v>
      </c>
      <c r="L176" t="s">
        <v>2406</v>
      </c>
      <c r="M176" t="s">
        <v>2407</v>
      </c>
    </row>
    <row r="177" spans="1:13">
      <c r="A177" s="4" t="s">
        <v>199</v>
      </c>
      <c r="B177" s="33" t="s">
        <v>160</v>
      </c>
      <c r="C177" s="33" t="s">
        <v>376</v>
      </c>
      <c r="D177" s="34">
        <v>60</v>
      </c>
      <c r="E177" s="34">
        <v>62</v>
      </c>
      <c r="F177" s="34">
        <v>84</v>
      </c>
      <c r="G177" s="34">
        <v>70</v>
      </c>
      <c r="H177" s="34">
        <v>76</v>
      </c>
      <c r="I177" s="32">
        <v>50.132037735886797</v>
      </c>
      <c r="J177" s="32">
        <v>87.867962264113203</v>
      </c>
      <c r="K177" s="35" t="b">
        <v>1</v>
      </c>
      <c r="L177" t="s">
        <v>2406</v>
      </c>
      <c r="M177" t="s">
        <v>2406</v>
      </c>
    </row>
    <row r="178" spans="1:13">
      <c r="A178" s="4" t="s">
        <v>201</v>
      </c>
      <c r="B178" s="36" t="s">
        <v>160</v>
      </c>
      <c r="C178" s="33" t="s">
        <v>377</v>
      </c>
      <c r="D178" s="34">
        <v>107</v>
      </c>
      <c r="E178" s="34">
        <v>89</v>
      </c>
      <c r="F178" s="34">
        <v>78</v>
      </c>
      <c r="G178" s="34">
        <v>99</v>
      </c>
      <c r="H178" s="34">
        <v>102</v>
      </c>
      <c r="I178" s="32">
        <v>71.507185094841105</v>
      </c>
      <c r="J178" s="32">
        <v>114.99281490515889</v>
      </c>
      <c r="K178" s="35" t="b">
        <v>1</v>
      </c>
      <c r="L178" t="s">
        <v>2406</v>
      </c>
      <c r="M178" t="s">
        <v>2406</v>
      </c>
    </row>
    <row r="179" spans="1:13">
      <c r="A179" s="4" t="s">
        <v>54</v>
      </c>
      <c r="B179" s="33" t="s">
        <v>160</v>
      </c>
      <c r="C179" s="33" t="s">
        <v>378</v>
      </c>
      <c r="D179" s="34">
        <v>14</v>
      </c>
      <c r="E179" s="34">
        <v>8</v>
      </c>
      <c r="F179" s="34">
        <v>8</v>
      </c>
      <c r="G179" s="34">
        <v>3</v>
      </c>
      <c r="H179" s="34">
        <v>2</v>
      </c>
      <c r="I179" s="32">
        <v>0.45577136594005196</v>
      </c>
      <c r="J179" s="32">
        <v>16.044228634059948</v>
      </c>
      <c r="K179" s="35" t="b">
        <v>1</v>
      </c>
      <c r="L179" t="s">
        <v>2406</v>
      </c>
      <c r="M179" t="s">
        <v>2406</v>
      </c>
    </row>
    <row r="180" spans="1:13">
      <c r="A180" s="4" t="s">
        <v>204</v>
      </c>
      <c r="B180" s="33" t="s">
        <v>160</v>
      </c>
      <c r="C180" s="33" t="s">
        <v>379</v>
      </c>
      <c r="D180" s="34">
        <v>7</v>
      </c>
      <c r="E180" s="34">
        <v>4</v>
      </c>
      <c r="F180" s="34">
        <v>4</v>
      </c>
      <c r="G180" s="34">
        <v>3</v>
      </c>
      <c r="H180" s="34">
        <v>0</v>
      </c>
      <c r="I180" s="32">
        <v>1.5</v>
      </c>
      <c r="J180" s="32">
        <v>7.5</v>
      </c>
      <c r="K180" s="35" t="b">
        <v>0</v>
      </c>
      <c r="L180" t="s">
        <v>2407</v>
      </c>
      <c r="M180" t="s">
        <v>2406</v>
      </c>
    </row>
    <row r="181" spans="1:13">
      <c r="A181" s="4" t="s">
        <v>206</v>
      </c>
      <c r="B181" s="37" t="s">
        <v>160</v>
      </c>
      <c r="C181" s="33" t="s">
        <v>380</v>
      </c>
      <c r="D181" s="34">
        <v>7</v>
      </c>
      <c r="E181" s="34">
        <v>4</v>
      </c>
      <c r="F181" s="34">
        <v>4</v>
      </c>
      <c r="G181" s="34">
        <v>0</v>
      </c>
      <c r="H181" s="34">
        <v>2</v>
      </c>
      <c r="I181" s="32">
        <v>-1.2249371855330997</v>
      </c>
      <c r="J181" s="32">
        <v>8.7249371855331006</v>
      </c>
      <c r="K181" s="35" t="b">
        <v>1</v>
      </c>
      <c r="L181" t="s">
        <v>2406</v>
      </c>
      <c r="M181" t="s">
        <v>2406</v>
      </c>
    </row>
    <row r="182" spans="1:13">
      <c r="A182" s="4" t="s">
        <v>57</v>
      </c>
      <c r="B182" s="33" t="s">
        <v>160</v>
      </c>
      <c r="C182" s="33" t="s">
        <v>381</v>
      </c>
      <c r="D182" s="34">
        <v>73</v>
      </c>
      <c r="E182" s="34">
        <v>72</v>
      </c>
      <c r="F182" s="34">
        <v>51</v>
      </c>
      <c r="G182" s="34">
        <v>57</v>
      </c>
      <c r="H182" s="34">
        <v>72</v>
      </c>
      <c r="I182" s="32">
        <v>44.256580086777419</v>
      </c>
      <c r="J182" s="32">
        <v>82.243419913222581</v>
      </c>
      <c r="K182" s="35" t="b">
        <v>1</v>
      </c>
      <c r="L182" t="s">
        <v>2406</v>
      </c>
      <c r="M182" t="s">
        <v>2406</v>
      </c>
    </row>
    <row r="183" spans="1:13">
      <c r="A183" s="4" t="s">
        <v>209</v>
      </c>
      <c r="B183" s="33" t="s">
        <v>160</v>
      </c>
      <c r="C183" s="33" t="s">
        <v>382</v>
      </c>
      <c r="D183" s="34">
        <v>52</v>
      </c>
      <c r="E183" s="34">
        <v>55</v>
      </c>
      <c r="F183" s="34">
        <v>35</v>
      </c>
      <c r="G183" s="34">
        <v>47</v>
      </c>
      <c r="H183" s="34">
        <v>49</v>
      </c>
      <c r="I183" s="32">
        <v>31.993853697607641</v>
      </c>
      <c r="J183" s="32">
        <v>62.506146302392359</v>
      </c>
      <c r="K183" s="35" t="b">
        <v>1</v>
      </c>
      <c r="L183" t="s">
        <v>2406</v>
      </c>
      <c r="M183" t="s">
        <v>2406</v>
      </c>
    </row>
    <row r="184" spans="1:13">
      <c r="A184" s="4" t="s">
        <v>211</v>
      </c>
      <c r="B184" s="33" t="s">
        <v>160</v>
      </c>
      <c r="C184" s="33" t="s">
        <v>383</v>
      </c>
      <c r="D184" s="34">
        <v>21</v>
      </c>
      <c r="E184" s="34">
        <v>17</v>
      </c>
      <c r="F184" s="34">
        <v>16</v>
      </c>
      <c r="G184" s="34">
        <v>10</v>
      </c>
      <c r="H184" s="34">
        <v>23</v>
      </c>
      <c r="I184" s="32">
        <v>8.1259921259881889</v>
      </c>
      <c r="J184" s="32">
        <v>23.874007874011809</v>
      </c>
      <c r="K184" s="35" t="b">
        <v>1</v>
      </c>
      <c r="L184" t="s">
        <v>2406</v>
      </c>
      <c r="M184" t="s">
        <v>2406</v>
      </c>
    </row>
    <row r="185" spans="1:13">
      <c r="A185" s="4" t="s">
        <v>166</v>
      </c>
      <c r="B185" s="33" t="s">
        <v>160</v>
      </c>
      <c r="C185" s="33" t="s">
        <v>384</v>
      </c>
      <c r="D185" s="34">
        <v>13</v>
      </c>
      <c r="E185" s="34">
        <v>10</v>
      </c>
      <c r="F185" s="34">
        <v>10</v>
      </c>
      <c r="G185" s="34">
        <v>14</v>
      </c>
      <c r="H185" s="34">
        <v>18</v>
      </c>
      <c r="I185" s="32">
        <v>8.1792857857285739</v>
      </c>
      <c r="J185" s="32">
        <v>15.320714214271426</v>
      </c>
      <c r="K185" s="35" t="b">
        <v>0</v>
      </c>
      <c r="L185" t="s">
        <v>2406</v>
      </c>
      <c r="M185" t="s">
        <v>2407</v>
      </c>
    </row>
    <row r="186" spans="1:13">
      <c r="A186" s="4" t="s">
        <v>61</v>
      </c>
      <c r="B186" s="33" t="s">
        <v>160</v>
      </c>
      <c r="C186" s="33" t="s">
        <v>385</v>
      </c>
      <c r="D186" s="34">
        <v>45</v>
      </c>
      <c r="E186" s="34">
        <v>53</v>
      </c>
      <c r="F186" s="34">
        <v>52</v>
      </c>
      <c r="G186" s="34">
        <v>55</v>
      </c>
      <c r="H186" s="34">
        <v>43</v>
      </c>
      <c r="I186" s="32">
        <v>43.716740413340318</v>
      </c>
      <c r="J186" s="32">
        <v>58.783259586659682</v>
      </c>
      <c r="K186" s="35" t="b">
        <v>0</v>
      </c>
      <c r="L186" t="s">
        <v>2407</v>
      </c>
      <c r="M186" t="s">
        <v>2406</v>
      </c>
    </row>
    <row r="187" spans="1:13">
      <c r="A187" s="4" t="s">
        <v>62</v>
      </c>
      <c r="B187" s="33" t="s">
        <v>160</v>
      </c>
      <c r="C187" s="33" t="s">
        <v>386</v>
      </c>
      <c r="D187" s="34">
        <v>14</v>
      </c>
      <c r="E187" s="34">
        <v>13</v>
      </c>
      <c r="F187" s="34">
        <v>10</v>
      </c>
      <c r="G187" s="34">
        <v>15</v>
      </c>
      <c r="H187" s="34">
        <v>17</v>
      </c>
      <c r="I187" s="32">
        <v>9.2583426132260591</v>
      </c>
      <c r="J187" s="32">
        <v>16.741657386773941</v>
      </c>
      <c r="K187" s="35" t="b">
        <v>0</v>
      </c>
      <c r="L187" t="s">
        <v>2406</v>
      </c>
      <c r="M187" t="s">
        <v>2407</v>
      </c>
    </row>
    <row r="188" spans="1:13">
      <c r="A188" s="4" t="s">
        <v>63</v>
      </c>
      <c r="B188" s="36" t="s">
        <v>160</v>
      </c>
      <c r="C188" s="33" t="s">
        <v>387</v>
      </c>
      <c r="D188" s="34">
        <v>32</v>
      </c>
      <c r="E188" s="34">
        <v>7</v>
      </c>
      <c r="F188" s="34">
        <v>17</v>
      </c>
      <c r="G188" s="34">
        <v>17</v>
      </c>
      <c r="H188" s="34">
        <v>21</v>
      </c>
      <c r="I188" s="32">
        <v>0.3964289286428766</v>
      </c>
      <c r="J188" s="32">
        <v>36.103571071357123</v>
      </c>
      <c r="K188" s="35" t="b">
        <v>1</v>
      </c>
      <c r="L188" t="s">
        <v>2406</v>
      </c>
      <c r="M188" t="s">
        <v>2406</v>
      </c>
    </row>
    <row r="189" spans="1:13">
      <c r="A189" s="4" t="s">
        <v>64</v>
      </c>
      <c r="B189" s="33" t="s">
        <v>160</v>
      </c>
      <c r="C189" s="33" t="s">
        <v>388</v>
      </c>
      <c r="D189" s="34">
        <v>9</v>
      </c>
      <c r="E189" s="34">
        <v>4</v>
      </c>
      <c r="F189" s="34">
        <v>9</v>
      </c>
      <c r="G189" s="34">
        <v>6</v>
      </c>
      <c r="H189" s="34">
        <v>4</v>
      </c>
      <c r="I189" s="32">
        <v>2.7573593128807152</v>
      </c>
      <c r="J189" s="32">
        <v>11.242640687119284</v>
      </c>
      <c r="K189" s="35" t="b">
        <v>1</v>
      </c>
      <c r="L189" t="s">
        <v>2406</v>
      </c>
      <c r="M189" t="s">
        <v>2406</v>
      </c>
    </row>
    <row r="190" spans="1:13">
      <c r="A190" s="4" t="s">
        <v>65</v>
      </c>
      <c r="B190" s="33" t="s">
        <v>160</v>
      </c>
      <c r="C190" s="33" t="s">
        <v>389</v>
      </c>
      <c r="D190" s="34">
        <v>35</v>
      </c>
      <c r="E190" s="34">
        <v>29</v>
      </c>
      <c r="F190" s="34">
        <v>24</v>
      </c>
      <c r="G190" s="34">
        <v>27</v>
      </c>
      <c r="H190" s="34">
        <v>20</v>
      </c>
      <c r="I190" s="32">
        <v>20.703261530284458</v>
      </c>
      <c r="J190" s="32">
        <v>36.796738469715542</v>
      </c>
      <c r="K190" s="35" t="b">
        <v>0</v>
      </c>
      <c r="L190" t="s">
        <v>2407</v>
      </c>
      <c r="M190" t="s">
        <v>2406</v>
      </c>
    </row>
    <row r="191" spans="1:13">
      <c r="A191" s="4" t="s">
        <v>66</v>
      </c>
      <c r="B191" s="33" t="s">
        <v>160</v>
      </c>
      <c r="C191" s="33" t="s">
        <v>390</v>
      </c>
      <c r="D191" s="34">
        <v>75</v>
      </c>
      <c r="E191" s="34">
        <v>79</v>
      </c>
      <c r="F191" s="34">
        <v>74</v>
      </c>
      <c r="G191" s="34">
        <v>76</v>
      </c>
      <c r="H191" s="34">
        <v>99</v>
      </c>
      <c r="I191" s="32">
        <v>72.258342613226063</v>
      </c>
      <c r="J191" s="32">
        <v>79.741657386773937</v>
      </c>
      <c r="K191" s="35" t="b">
        <v>0</v>
      </c>
      <c r="L191" t="s">
        <v>2406</v>
      </c>
      <c r="M191" t="s">
        <v>2407</v>
      </c>
    </row>
    <row r="192" spans="1:13">
      <c r="A192" s="4" t="s">
        <v>90</v>
      </c>
      <c r="B192" s="33" t="s">
        <v>121</v>
      </c>
      <c r="C192" s="33" t="s">
        <v>391</v>
      </c>
      <c r="D192" s="34">
        <v>5</v>
      </c>
      <c r="E192" s="34">
        <v>3</v>
      </c>
      <c r="F192" s="34">
        <v>9</v>
      </c>
      <c r="G192" s="34">
        <v>7</v>
      </c>
      <c r="H192" s="34">
        <v>7</v>
      </c>
      <c r="I192" s="32">
        <v>1.5278640450004204</v>
      </c>
      <c r="J192" s="32">
        <v>10.47213595499958</v>
      </c>
      <c r="K192" s="35" t="b">
        <v>1</v>
      </c>
      <c r="L192" t="s">
        <v>2406</v>
      </c>
      <c r="M192" t="s">
        <v>2406</v>
      </c>
    </row>
    <row r="193" spans="1:13">
      <c r="A193" s="4" t="s">
        <v>99</v>
      </c>
      <c r="B193" s="33" t="s">
        <v>121</v>
      </c>
      <c r="C193" s="33" t="s">
        <v>392</v>
      </c>
      <c r="D193" s="34">
        <v>4</v>
      </c>
      <c r="E193" s="34">
        <v>3</v>
      </c>
      <c r="F193" s="34">
        <v>9</v>
      </c>
      <c r="G193" s="34">
        <v>7</v>
      </c>
      <c r="H193" s="34">
        <v>6</v>
      </c>
      <c r="I193" s="32">
        <v>0.98030399291527193</v>
      </c>
      <c r="J193" s="32">
        <v>10.519696007084729</v>
      </c>
      <c r="K193" s="35" t="b">
        <v>1</v>
      </c>
      <c r="L193" t="s">
        <v>2406</v>
      </c>
      <c r="M193" t="s">
        <v>2406</v>
      </c>
    </row>
    <row r="194" spans="1:13">
      <c r="A194" s="4" t="s">
        <v>108</v>
      </c>
      <c r="B194" s="33" t="s">
        <v>121</v>
      </c>
      <c r="C194" s="33" t="s">
        <v>393</v>
      </c>
      <c r="D194" s="34">
        <v>1</v>
      </c>
      <c r="E194" s="34">
        <v>0</v>
      </c>
      <c r="F194" s="34">
        <v>0</v>
      </c>
      <c r="G194" s="34">
        <v>0</v>
      </c>
      <c r="H194" s="34">
        <v>1</v>
      </c>
      <c r="I194" s="32">
        <v>-0.6160254037844386</v>
      </c>
      <c r="J194" s="32">
        <v>1.1160254037844386</v>
      </c>
      <c r="K194" s="35" t="b">
        <v>1</v>
      </c>
      <c r="L194" t="s">
        <v>2406</v>
      </c>
      <c r="M194" t="s">
        <v>2406</v>
      </c>
    </row>
    <row r="195" spans="1:13">
      <c r="A195" s="4" t="s">
        <v>51</v>
      </c>
      <c r="B195" s="33" t="s">
        <v>121</v>
      </c>
      <c r="C195" s="33" t="s">
        <v>394</v>
      </c>
      <c r="D195" s="34">
        <v>1</v>
      </c>
      <c r="E195" s="34">
        <v>1</v>
      </c>
      <c r="F195" s="34">
        <v>0</v>
      </c>
      <c r="G195" s="34">
        <v>1</v>
      </c>
      <c r="H195" s="34">
        <v>0</v>
      </c>
      <c r="I195" s="32">
        <v>-0.1160254037844386</v>
      </c>
      <c r="J195" s="32">
        <v>1.6160254037844386</v>
      </c>
      <c r="K195" s="35" t="b">
        <v>1</v>
      </c>
      <c r="L195" t="s">
        <v>2406</v>
      </c>
      <c r="M195" t="s">
        <v>2406</v>
      </c>
    </row>
    <row r="196" spans="1:13">
      <c r="A196" s="4" t="s">
        <v>199</v>
      </c>
      <c r="B196" s="36" t="s">
        <v>121</v>
      </c>
      <c r="C196" s="33" t="s">
        <v>395</v>
      </c>
      <c r="D196" s="34">
        <v>1</v>
      </c>
      <c r="E196" s="34">
        <v>1</v>
      </c>
      <c r="F196" s="34">
        <v>0</v>
      </c>
      <c r="G196" s="34">
        <v>1</v>
      </c>
      <c r="H196" s="34">
        <v>0</v>
      </c>
      <c r="I196" s="32">
        <v>-0.1160254037844386</v>
      </c>
      <c r="J196" s="32">
        <v>1.6160254037844386</v>
      </c>
      <c r="K196" s="35" t="b">
        <v>1</v>
      </c>
      <c r="L196" t="s">
        <v>2406</v>
      </c>
      <c r="M196" t="s">
        <v>2406</v>
      </c>
    </row>
    <row r="197" spans="1:13">
      <c r="A197" s="4" t="s">
        <v>201</v>
      </c>
      <c r="B197" s="33" t="s">
        <v>121</v>
      </c>
      <c r="C197" s="33" t="s">
        <v>396</v>
      </c>
      <c r="D197" s="34">
        <v>0</v>
      </c>
      <c r="E197" s="34">
        <v>0</v>
      </c>
      <c r="F197" s="34">
        <v>0</v>
      </c>
      <c r="G197" s="34">
        <v>0</v>
      </c>
      <c r="H197" s="34">
        <v>0</v>
      </c>
      <c r="I197" s="32">
        <v>0</v>
      </c>
      <c r="J197" s="32">
        <v>0</v>
      </c>
      <c r="K197" s="35" t="b">
        <v>0</v>
      </c>
      <c r="L197" t="s">
        <v>2407</v>
      </c>
      <c r="M197" t="s">
        <v>2407</v>
      </c>
    </row>
    <row r="198" spans="1:13">
      <c r="A198" s="4" t="s">
        <v>54</v>
      </c>
      <c r="B198" s="33" t="s">
        <v>121</v>
      </c>
      <c r="C198" s="33" t="s">
        <v>397</v>
      </c>
      <c r="D198" s="34">
        <v>1</v>
      </c>
      <c r="E198" s="34">
        <v>0</v>
      </c>
      <c r="F198" s="34">
        <v>0</v>
      </c>
      <c r="G198" s="34">
        <v>0</v>
      </c>
      <c r="H198" s="34">
        <v>0</v>
      </c>
      <c r="I198" s="32">
        <v>-0.6160254037844386</v>
      </c>
      <c r="J198" s="32">
        <v>1.1160254037844386</v>
      </c>
      <c r="K198" s="35" t="b">
        <v>1</v>
      </c>
      <c r="L198" t="s">
        <v>2406</v>
      </c>
      <c r="M198" t="s">
        <v>2406</v>
      </c>
    </row>
    <row r="199" spans="1:13">
      <c r="A199" s="4" t="s">
        <v>204</v>
      </c>
      <c r="B199" s="37" t="s">
        <v>121</v>
      </c>
      <c r="C199" s="33" t="s">
        <v>398</v>
      </c>
      <c r="D199" s="34">
        <v>1</v>
      </c>
      <c r="E199" s="34">
        <v>0</v>
      </c>
      <c r="F199" s="34">
        <v>0</v>
      </c>
      <c r="G199" s="34">
        <v>0</v>
      </c>
      <c r="H199" s="34">
        <v>0</v>
      </c>
      <c r="I199" s="32">
        <v>-0.6160254037844386</v>
      </c>
      <c r="J199" s="32">
        <v>1.1160254037844386</v>
      </c>
      <c r="K199" s="35" t="b">
        <v>1</v>
      </c>
      <c r="L199" t="s">
        <v>2406</v>
      </c>
      <c r="M199" t="s">
        <v>2406</v>
      </c>
    </row>
    <row r="200" spans="1:13">
      <c r="A200" s="4" t="s">
        <v>206</v>
      </c>
      <c r="B200" s="33" t="s">
        <v>121</v>
      </c>
      <c r="C200" s="33" t="s">
        <v>399</v>
      </c>
      <c r="D200" s="34">
        <v>0</v>
      </c>
      <c r="E200" s="34">
        <v>0</v>
      </c>
      <c r="F200" s="34">
        <v>0</v>
      </c>
      <c r="G200" s="34">
        <v>0</v>
      </c>
      <c r="H200" s="34">
        <v>0</v>
      </c>
      <c r="I200" s="32">
        <v>0</v>
      </c>
      <c r="J200" s="32">
        <v>0</v>
      </c>
      <c r="K200" s="35" t="b">
        <v>0</v>
      </c>
      <c r="L200" t="s">
        <v>2407</v>
      </c>
      <c r="M200" t="s">
        <v>2407</v>
      </c>
    </row>
    <row r="201" spans="1:13">
      <c r="A201" s="4" t="s">
        <v>57</v>
      </c>
      <c r="B201" s="33" t="s">
        <v>121</v>
      </c>
      <c r="C201" s="33" t="s">
        <v>400</v>
      </c>
      <c r="D201" s="34">
        <v>1</v>
      </c>
      <c r="E201" s="34">
        <v>0</v>
      </c>
      <c r="F201" s="34">
        <v>3</v>
      </c>
      <c r="G201" s="34">
        <v>4</v>
      </c>
      <c r="H201" s="34">
        <v>3</v>
      </c>
      <c r="I201" s="32">
        <v>-1.1622776601683795</v>
      </c>
      <c r="J201" s="32">
        <v>5.16227766016838</v>
      </c>
      <c r="K201" s="35" t="b">
        <v>1</v>
      </c>
      <c r="L201" t="s">
        <v>2406</v>
      </c>
      <c r="M201" t="s">
        <v>2406</v>
      </c>
    </row>
    <row r="202" spans="1:13">
      <c r="A202" s="4" t="s">
        <v>209</v>
      </c>
      <c r="B202" s="33" t="s">
        <v>121</v>
      </c>
      <c r="C202" s="33" t="s">
        <v>401</v>
      </c>
      <c r="D202" s="34">
        <v>0</v>
      </c>
      <c r="E202" s="34">
        <v>0</v>
      </c>
      <c r="F202" s="34">
        <v>3</v>
      </c>
      <c r="G202" s="34">
        <v>4</v>
      </c>
      <c r="H202" s="34">
        <v>2</v>
      </c>
      <c r="I202" s="32">
        <v>-1.8207142142714252</v>
      </c>
      <c r="J202" s="32">
        <v>5.3207142142714252</v>
      </c>
      <c r="K202" s="35" t="b">
        <v>1</v>
      </c>
      <c r="L202" t="s">
        <v>2406</v>
      </c>
      <c r="M202" t="s">
        <v>2406</v>
      </c>
    </row>
    <row r="203" spans="1:13">
      <c r="A203" s="4" t="s">
        <v>211</v>
      </c>
      <c r="B203" s="33" t="s">
        <v>121</v>
      </c>
      <c r="C203" s="33" t="s">
        <v>402</v>
      </c>
      <c r="D203" s="34">
        <v>1</v>
      </c>
      <c r="E203" s="34">
        <v>0</v>
      </c>
      <c r="F203" s="34">
        <v>0</v>
      </c>
      <c r="G203" s="34">
        <v>0</v>
      </c>
      <c r="H203" s="34">
        <v>1</v>
      </c>
      <c r="I203" s="32">
        <v>-0.6160254037844386</v>
      </c>
      <c r="J203" s="32">
        <v>1.1160254037844386</v>
      </c>
      <c r="K203" s="35" t="b">
        <v>1</v>
      </c>
      <c r="L203" t="s">
        <v>2406</v>
      </c>
      <c r="M203" t="s">
        <v>2406</v>
      </c>
    </row>
    <row r="204" spans="1:13">
      <c r="A204" s="4" t="s">
        <v>166</v>
      </c>
      <c r="B204" s="33" t="s">
        <v>121</v>
      </c>
      <c r="C204" s="33" t="s">
        <v>403</v>
      </c>
      <c r="D204" s="34">
        <v>0</v>
      </c>
      <c r="E204" s="34">
        <v>0</v>
      </c>
      <c r="F204" s="34">
        <v>0</v>
      </c>
      <c r="G204" s="34">
        <v>0</v>
      </c>
      <c r="H204" s="34">
        <v>2</v>
      </c>
      <c r="I204" s="32">
        <v>0</v>
      </c>
      <c r="J204" s="32">
        <v>0</v>
      </c>
      <c r="K204" s="35" t="b">
        <v>0</v>
      </c>
      <c r="L204" t="s">
        <v>2406</v>
      </c>
      <c r="M204" t="s">
        <v>2407</v>
      </c>
    </row>
    <row r="205" spans="1:13">
      <c r="A205" s="4" t="s">
        <v>61</v>
      </c>
      <c r="B205" s="33" t="s">
        <v>121</v>
      </c>
      <c r="C205" s="33" t="s">
        <v>404</v>
      </c>
      <c r="D205" s="34">
        <v>0</v>
      </c>
      <c r="E205" s="34">
        <v>0</v>
      </c>
      <c r="F205" s="34">
        <v>0</v>
      </c>
      <c r="G205" s="34">
        <v>1</v>
      </c>
      <c r="H205" s="34">
        <v>0</v>
      </c>
      <c r="I205" s="32">
        <v>-0.6160254037844386</v>
      </c>
      <c r="J205" s="32">
        <v>1.1160254037844386</v>
      </c>
      <c r="K205" s="35" t="b">
        <v>1</v>
      </c>
      <c r="L205" t="s">
        <v>2406</v>
      </c>
      <c r="M205" t="s">
        <v>2406</v>
      </c>
    </row>
    <row r="206" spans="1:13">
      <c r="A206" s="4" t="s">
        <v>62</v>
      </c>
      <c r="B206" s="36" t="s">
        <v>121</v>
      </c>
      <c r="C206" s="33" t="s">
        <v>405</v>
      </c>
      <c r="D206" s="34">
        <v>0</v>
      </c>
      <c r="E206" s="34">
        <v>1</v>
      </c>
      <c r="F206" s="34">
        <v>3</v>
      </c>
      <c r="G206" s="34">
        <v>0</v>
      </c>
      <c r="H206" s="34">
        <v>0</v>
      </c>
      <c r="I206" s="32">
        <v>-1.4494897427831779</v>
      </c>
      <c r="J206" s="32">
        <v>3.4494897427831779</v>
      </c>
      <c r="K206" s="35" t="b">
        <v>1</v>
      </c>
      <c r="L206" t="s">
        <v>2406</v>
      </c>
      <c r="M206" t="s">
        <v>2406</v>
      </c>
    </row>
    <row r="207" spans="1:13">
      <c r="A207" s="4" t="s">
        <v>63</v>
      </c>
      <c r="B207" s="33" t="s">
        <v>121</v>
      </c>
      <c r="C207" s="33" t="s">
        <v>406</v>
      </c>
      <c r="D207" s="34">
        <v>1</v>
      </c>
      <c r="E207" s="34">
        <v>0</v>
      </c>
      <c r="F207" s="34">
        <v>0</v>
      </c>
      <c r="G207" s="34">
        <v>0</v>
      </c>
      <c r="H207" s="34">
        <v>0</v>
      </c>
      <c r="I207" s="32">
        <v>-0.6160254037844386</v>
      </c>
      <c r="J207" s="32">
        <v>1.1160254037844386</v>
      </c>
      <c r="K207" s="35" t="b">
        <v>1</v>
      </c>
      <c r="L207" t="s">
        <v>2406</v>
      </c>
      <c r="M207" t="s">
        <v>2406</v>
      </c>
    </row>
    <row r="208" spans="1:13">
      <c r="A208" s="4" t="s">
        <v>64</v>
      </c>
      <c r="B208" s="33" t="s">
        <v>121</v>
      </c>
      <c r="C208" s="33" t="s">
        <v>407</v>
      </c>
      <c r="D208" s="34">
        <v>0</v>
      </c>
      <c r="E208" s="34">
        <v>0</v>
      </c>
      <c r="F208" s="34">
        <v>0</v>
      </c>
      <c r="G208" s="34">
        <v>0</v>
      </c>
      <c r="H208" s="34">
        <v>1</v>
      </c>
      <c r="I208" s="32">
        <v>0</v>
      </c>
      <c r="J208" s="32">
        <v>0</v>
      </c>
      <c r="K208" s="35" t="b">
        <v>0</v>
      </c>
      <c r="L208" t="s">
        <v>2406</v>
      </c>
      <c r="M208" t="s">
        <v>2407</v>
      </c>
    </row>
    <row r="209" spans="1:13">
      <c r="A209" s="4" t="s">
        <v>65</v>
      </c>
      <c r="B209" s="33" t="s">
        <v>121</v>
      </c>
      <c r="C209" s="33" t="s">
        <v>408</v>
      </c>
      <c r="D209" s="34">
        <v>1</v>
      </c>
      <c r="E209" s="34">
        <v>0</v>
      </c>
      <c r="F209" s="34">
        <v>0</v>
      </c>
      <c r="G209" s="34">
        <v>0</v>
      </c>
      <c r="H209" s="34">
        <v>1</v>
      </c>
      <c r="I209" s="32">
        <v>-0.6160254037844386</v>
      </c>
      <c r="J209" s="32">
        <v>1.1160254037844386</v>
      </c>
      <c r="K209" s="35" t="b">
        <v>1</v>
      </c>
      <c r="L209" t="s">
        <v>2406</v>
      </c>
      <c r="M209" t="s">
        <v>2406</v>
      </c>
    </row>
    <row r="210" spans="1:13">
      <c r="A210" s="4" t="s">
        <v>66</v>
      </c>
      <c r="B210" s="33" t="s">
        <v>121</v>
      </c>
      <c r="C210" s="33" t="s">
        <v>409</v>
      </c>
      <c r="D210" s="34">
        <v>0</v>
      </c>
      <c r="E210" s="34">
        <v>1</v>
      </c>
      <c r="F210" s="34">
        <v>3</v>
      </c>
      <c r="G210" s="34">
        <v>1</v>
      </c>
      <c r="H210" s="34">
        <v>0</v>
      </c>
      <c r="I210" s="32">
        <v>-0.92944947177033699</v>
      </c>
      <c r="J210" s="32">
        <v>3.429449471770337</v>
      </c>
      <c r="K210" s="35" t="b">
        <v>1</v>
      </c>
      <c r="L210" t="s">
        <v>2406</v>
      </c>
      <c r="M210" t="s">
        <v>2406</v>
      </c>
    </row>
    <row r="211" spans="1:13">
      <c r="A211" s="4" t="s">
        <v>90</v>
      </c>
      <c r="B211" s="33" t="s">
        <v>129</v>
      </c>
      <c r="C211" s="33" t="s">
        <v>410</v>
      </c>
      <c r="D211" s="34">
        <v>7</v>
      </c>
      <c r="E211" s="34">
        <v>14</v>
      </c>
      <c r="F211" s="34">
        <v>10</v>
      </c>
      <c r="G211" s="34">
        <v>14</v>
      </c>
      <c r="H211" s="34">
        <v>15</v>
      </c>
      <c r="I211" s="32">
        <v>5.3550869387242024</v>
      </c>
      <c r="J211" s="32">
        <v>17.144913061275798</v>
      </c>
      <c r="K211" s="35" t="b">
        <v>1</v>
      </c>
      <c r="L211" t="s">
        <v>2406</v>
      </c>
      <c r="M211" t="s">
        <v>2406</v>
      </c>
    </row>
    <row r="212" spans="1:13">
      <c r="A212" s="4" t="s">
        <v>99</v>
      </c>
      <c r="B212" s="33" t="s">
        <v>129</v>
      </c>
      <c r="C212" s="33" t="s">
        <v>411</v>
      </c>
      <c r="D212" s="34">
        <v>6</v>
      </c>
      <c r="E212" s="34">
        <v>13</v>
      </c>
      <c r="F212" s="34">
        <v>9</v>
      </c>
      <c r="G212" s="34">
        <v>12</v>
      </c>
      <c r="H212" s="34">
        <v>12</v>
      </c>
      <c r="I212" s="32">
        <v>4.5227744249483388</v>
      </c>
      <c r="J212" s="32">
        <v>15.477225575051662</v>
      </c>
      <c r="K212" s="35" t="b">
        <v>1</v>
      </c>
      <c r="L212" t="s">
        <v>2406</v>
      </c>
      <c r="M212" t="s">
        <v>2406</v>
      </c>
    </row>
    <row r="213" spans="1:13">
      <c r="A213" s="4" t="s">
        <v>108</v>
      </c>
      <c r="B213" s="33" t="s">
        <v>129</v>
      </c>
      <c r="C213" s="33" t="s">
        <v>412</v>
      </c>
      <c r="D213" s="34">
        <v>1</v>
      </c>
      <c r="E213" s="34">
        <v>1</v>
      </c>
      <c r="F213" s="34">
        <v>1</v>
      </c>
      <c r="G213" s="34">
        <v>2</v>
      </c>
      <c r="H213" s="34">
        <v>3</v>
      </c>
      <c r="I213" s="32">
        <v>0.3839745962155614</v>
      </c>
      <c r="J213" s="32">
        <v>2.1160254037844384</v>
      </c>
      <c r="K213" s="35" t="b">
        <v>0</v>
      </c>
      <c r="L213" t="s">
        <v>2406</v>
      </c>
      <c r="M213" t="s">
        <v>2407</v>
      </c>
    </row>
    <row r="214" spans="1:13">
      <c r="A214" s="4" t="s">
        <v>51</v>
      </c>
      <c r="B214" s="36" t="s">
        <v>129</v>
      </c>
      <c r="C214" s="33" t="s">
        <v>413</v>
      </c>
      <c r="D214" s="34">
        <v>1</v>
      </c>
      <c r="E214" s="34">
        <v>3</v>
      </c>
      <c r="F214" s="34">
        <v>5</v>
      </c>
      <c r="G214" s="34">
        <v>1</v>
      </c>
      <c r="H214" s="34">
        <v>4</v>
      </c>
      <c r="I214" s="32">
        <v>-0.81662479035539981</v>
      </c>
      <c r="J214" s="32">
        <v>5.8166247903553998</v>
      </c>
      <c r="K214" s="35" t="b">
        <v>1</v>
      </c>
      <c r="L214" t="s">
        <v>2406</v>
      </c>
      <c r="M214" t="s">
        <v>2406</v>
      </c>
    </row>
    <row r="215" spans="1:13">
      <c r="A215" s="4" t="s">
        <v>199</v>
      </c>
      <c r="B215" s="33" t="s">
        <v>129</v>
      </c>
      <c r="C215" s="33" t="s">
        <v>414</v>
      </c>
      <c r="D215" s="34">
        <v>1</v>
      </c>
      <c r="E215" s="34">
        <v>3</v>
      </c>
      <c r="F215" s="34">
        <v>5</v>
      </c>
      <c r="G215" s="34">
        <v>1</v>
      </c>
      <c r="H215" s="34">
        <v>4</v>
      </c>
      <c r="I215" s="32">
        <v>-0.81662479035539981</v>
      </c>
      <c r="J215" s="32">
        <v>5.8166247903553998</v>
      </c>
      <c r="K215" s="35" t="b">
        <v>1</v>
      </c>
      <c r="L215" t="s">
        <v>2406</v>
      </c>
      <c r="M215" t="s">
        <v>2406</v>
      </c>
    </row>
    <row r="216" spans="1:13">
      <c r="A216" s="4" t="s">
        <v>201</v>
      </c>
      <c r="B216" s="33" t="s">
        <v>129</v>
      </c>
      <c r="C216" s="33" t="s">
        <v>415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2">
        <v>0</v>
      </c>
      <c r="J216" s="32">
        <v>0</v>
      </c>
      <c r="K216" s="35" t="b">
        <v>0</v>
      </c>
      <c r="L216" t="s">
        <v>2407</v>
      </c>
      <c r="M216" t="s">
        <v>2407</v>
      </c>
    </row>
    <row r="217" spans="1:13">
      <c r="A217" s="4" t="s">
        <v>54</v>
      </c>
      <c r="B217" s="37" t="s">
        <v>129</v>
      </c>
      <c r="C217" s="33" t="s">
        <v>416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2">
        <v>0</v>
      </c>
      <c r="J217" s="32">
        <v>0</v>
      </c>
      <c r="K217" s="35" t="b">
        <v>0</v>
      </c>
      <c r="L217" t="s">
        <v>2407</v>
      </c>
      <c r="M217" t="s">
        <v>2407</v>
      </c>
    </row>
    <row r="218" spans="1:13">
      <c r="A218" s="4" t="s">
        <v>204</v>
      </c>
      <c r="B218" s="33" t="s">
        <v>129</v>
      </c>
      <c r="C218" s="33" t="s">
        <v>417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2">
        <v>0</v>
      </c>
      <c r="J218" s="32">
        <v>0</v>
      </c>
      <c r="K218" s="35" t="b">
        <v>0</v>
      </c>
      <c r="L218" t="s">
        <v>2407</v>
      </c>
      <c r="M218" t="s">
        <v>2407</v>
      </c>
    </row>
    <row r="219" spans="1:13">
      <c r="A219" s="4" t="s">
        <v>206</v>
      </c>
      <c r="B219" s="33" t="s">
        <v>129</v>
      </c>
      <c r="C219" s="33" t="s">
        <v>418</v>
      </c>
      <c r="D219" s="34">
        <v>0</v>
      </c>
      <c r="E219" s="34">
        <v>0</v>
      </c>
      <c r="F219" s="34">
        <v>0</v>
      </c>
      <c r="G219" s="34">
        <v>0</v>
      </c>
      <c r="H219" s="34">
        <v>0</v>
      </c>
      <c r="I219" s="32">
        <v>0</v>
      </c>
      <c r="J219" s="32">
        <v>0</v>
      </c>
      <c r="K219" s="35" t="b">
        <v>0</v>
      </c>
      <c r="L219" t="s">
        <v>2407</v>
      </c>
      <c r="M219" t="s">
        <v>2407</v>
      </c>
    </row>
    <row r="220" spans="1:13">
      <c r="A220" s="4" t="s">
        <v>57</v>
      </c>
      <c r="B220" s="33" t="s">
        <v>129</v>
      </c>
      <c r="C220" s="33" t="s">
        <v>419</v>
      </c>
      <c r="D220" s="34">
        <v>1</v>
      </c>
      <c r="E220" s="34">
        <v>2</v>
      </c>
      <c r="F220" s="34">
        <v>1</v>
      </c>
      <c r="G220" s="34">
        <v>4</v>
      </c>
      <c r="H220" s="34">
        <v>3</v>
      </c>
      <c r="I220" s="32">
        <v>-0.44948974278317788</v>
      </c>
      <c r="J220" s="32">
        <v>4.4494897427831779</v>
      </c>
      <c r="K220" s="35" t="b">
        <v>1</v>
      </c>
      <c r="L220" t="s">
        <v>2406</v>
      </c>
      <c r="M220" t="s">
        <v>2406</v>
      </c>
    </row>
    <row r="221" spans="1:13">
      <c r="A221" s="4" t="s">
        <v>209</v>
      </c>
      <c r="B221" s="33" t="s">
        <v>129</v>
      </c>
      <c r="C221" s="33" t="s">
        <v>420</v>
      </c>
      <c r="D221" s="34">
        <v>0</v>
      </c>
      <c r="E221" s="34">
        <v>1</v>
      </c>
      <c r="F221" s="34">
        <v>0</v>
      </c>
      <c r="G221" s="34">
        <v>2</v>
      </c>
      <c r="H221" s="34">
        <v>0</v>
      </c>
      <c r="I221" s="32">
        <v>-0.9083123951776999</v>
      </c>
      <c r="J221" s="32">
        <v>2.4083123951776999</v>
      </c>
      <c r="K221" s="35" t="b">
        <v>1</v>
      </c>
      <c r="L221" t="s">
        <v>2406</v>
      </c>
      <c r="M221" t="s">
        <v>2406</v>
      </c>
    </row>
    <row r="222" spans="1:13">
      <c r="A222" s="4" t="s">
        <v>211</v>
      </c>
      <c r="B222" s="33" t="s">
        <v>129</v>
      </c>
      <c r="C222" s="33" t="s">
        <v>421</v>
      </c>
      <c r="D222" s="34">
        <v>1</v>
      </c>
      <c r="E222" s="34">
        <v>1</v>
      </c>
      <c r="F222" s="34">
        <v>1</v>
      </c>
      <c r="G222" s="34">
        <v>2</v>
      </c>
      <c r="H222" s="34">
        <v>3</v>
      </c>
      <c r="I222" s="32">
        <v>0.3839745962155614</v>
      </c>
      <c r="J222" s="32">
        <v>2.1160254037844384</v>
      </c>
      <c r="K222" s="35" t="b">
        <v>0</v>
      </c>
      <c r="L222" t="s">
        <v>2406</v>
      </c>
      <c r="M222" t="s">
        <v>2407</v>
      </c>
    </row>
    <row r="223" spans="1:13">
      <c r="A223" s="4" t="s">
        <v>166</v>
      </c>
      <c r="B223" s="33" t="s">
        <v>129</v>
      </c>
      <c r="C223" s="33" t="s">
        <v>422</v>
      </c>
      <c r="D223" s="34">
        <v>1</v>
      </c>
      <c r="E223" s="34">
        <v>2</v>
      </c>
      <c r="F223" s="34">
        <v>0</v>
      </c>
      <c r="G223" s="34">
        <v>2</v>
      </c>
      <c r="H223" s="34">
        <v>0</v>
      </c>
      <c r="I223" s="32">
        <v>-0.4083123951776999</v>
      </c>
      <c r="J223" s="32">
        <v>2.9083123951776999</v>
      </c>
      <c r="K223" s="35" t="b">
        <v>1</v>
      </c>
      <c r="L223" t="s">
        <v>2406</v>
      </c>
      <c r="M223" t="s">
        <v>2406</v>
      </c>
    </row>
    <row r="224" spans="1:13">
      <c r="A224" s="4" t="s">
        <v>61</v>
      </c>
      <c r="B224" s="36" t="s">
        <v>129</v>
      </c>
      <c r="C224" s="33" t="s">
        <v>423</v>
      </c>
      <c r="D224" s="34">
        <v>2</v>
      </c>
      <c r="E224" s="34">
        <v>3</v>
      </c>
      <c r="F224" s="34">
        <v>0</v>
      </c>
      <c r="G224" s="34">
        <v>1</v>
      </c>
      <c r="H224" s="34">
        <v>1</v>
      </c>
      <c r="I224" s="32">
        <v>-0.73606797749978981</v>
      </c>
      <c r="J224" s="32">
        <v>3.7360679774997898</v>
      </c>
      <c r="K224" s="35" t="b">
        <v>1</v>
      </c>
      <c r="L224" t="s">
        <v>2406</v>
      </c>
      <c r="M224" t="s">
        <v>2406</v>
      </c>
    </row>
    <row r="225" spans="1:13">
      <c r="A225" s="4" t="s">
        <v>62</v>
      </c>
      <c r="B225" s="33" t="s">
        <v>129</v>
      </c>
      <c r="C225" s="33" t="s">
        <v>424</v>
      </c>
      <c r="D225" s="34">
        <v>0</v>
      </c>
      <c r="E225" s="34">
        <v>0</v>
      </c>
      <c r="F225" s="34">
        <v>0</v>
      </c>
      <c r="G225" s="34">
        <v>1</v>
      </c>
      <c r="H225" s="34">
        <v>2</v>
      </c>
      <c r="I225" s="32">
        <v>-0.6160254037844386</v>
      </c>
      <c r="J225" s="32">
        <v>1.1160254037844386</v>
      </c>
      <c r="K225" s="35" t="b">
        <v>0</v>
      </c>
      <c r="L225" t="s">
        <v>2406</v>
      </c>
      <c r="M225" t="s">
        <v>2407</v>
      </c>
    </row>
    <row r="226" spans="1:13">
      <c r="A226" s="4" t="s">
        <v>63</v>
      </c>
      <c r="B226" s="33" t="s">
        <v>129</v>
      </c>
      <c r="C226" s="33" t="s">
        <v>425</v>
      </c>
      <c r="D226" s="34">
        <v>0</v>
      </c>
      <c r="E226" s="34">
        <v>1</v>
      </c>
      <c r="F226" s="34">
        <v>0</v>
      </c>
      <c r="G226" s="34">
        <v>1</v>
      </c>
      <c r="H226" s="34">
        <v>1</v>
      </c>
      <c r="I226" s="32">
        <v>-0.5</v>
      </c>
      <c r="J226" s="32">
        <v>1.5</v>
      </c>
      <c r="K226" s="35" t="b">
        <v>1</v>
      </c>
      <c r="L226" t="s">
        <v>2406</v>
      </c>
      <c r="M226" t="s">
        <v>2406</v>
      </c>
    </row>
    <row r="227" spans="1:13">
      <c r="A227" s="4" t="s">
        <v>64</v>
      </c>
      <c r="B227" s="33" t="s">
        <v>129</v>
      </c>
      <c r="C227" s="33" t="s">
        <v>426</v>
      </c>
      <c r="D227" s="34">
        <v>1</v>
      </c>
      <c r="E227" s="34">
        <v>0</v>
      </c>
      <c r="F227" s="34">
        <v>0</v>
      </c>
      <c r="G227" s="34">
        <v>0</v>
      </c>
      <c r="H227" s="34">
        <v>0</v>
      </c>
      <c r="I227" s="32">
        <v>-0.6160254037844386</v>
      </c>
      <c r="J227" s="32">
        <v>1.1160254037844386</v>
      </c>
      <c r="K227" s="35" t="b">
        <v>1</v>
      </c>
      <c r="L227" t="s">
        <v>2406</v>
      </c>
      <c r="M227" t="s">
        <v>2406</v>
      </c>
    </row>
    <row r="228" spans="1:13">
      <c r="A228" s="4" t="s">
        <v>65</v>
      </c>
      <c r="B228" s="33" t="s">
        <v>129</v>
      </c>
      <c r="C228" s="33" t="s">
        <v>427</v>
      </c>
      <c r="D228" s="34">
        <v>1</v>
      </c>
      <c r="E228" s="34">
        <v>2</v>
      </c>
      <c r="F228" s="34">
        <v>1</v>
      </c>
      <c r="G228" s="34">
        <v>2</v>
      </c>
      <c r="H228" s="34">
        <v>0</v>
      </c>
      <c r="I228" s="32">
        <v>0.5</v>
      </c>
      <c r="J228" s="32">
        <v>2.5</v>
      </c>
      <c r="K228" s="35" t="b">
        <v>0</v>
      </c>
      <c r="L228" t="s">
        <v>2407</v>
      </c>
      <c r="M228" t="s">
        <v>2406</v>
      </c>
    </row>
    <row r="229" spans="1:13">
      <c r="A229" s="4" t="s">
        <v>66</v>
      </c>
      <c r="B229" s="33" t="s">
        <v>129</v>
      </c>
      <c r="C229" s="33" t="s">
        <v>428</v>
      </c>
      <c r="D229" s="34">
        <v>0</v>
      </c>
      <c r="E229" s="34">
        <v>1</v>
      </c>
      <c r="F229" s="34">
        <v>3</v>
      </c>
      <c r="G229" s="34">
        <v>2</v>
      </c>
      <c r="H229" s="34">
        <v>4</v>
      </c>
      <c r="I229" s="32">
        <v>-0.73606797749978981</v>
      </c>
      <c r="J229" s="32">
        <v>3.7360679774997898</v>
      </c>
      <c r="K229" s="35" t="b">
        <v>0</v>
      </c>
      <c r="L229" t="s">
        <v>2406</v>
      </c>
      <c r="M229" t="s">
        <v>2407</v>
      </c>
    </row>
    <row r="230" spans="1:13">
      <c r="A230" s="4" t="s">
        <v>90</v>
      </c>
      <c r="B230" s="33" t="s">
        <v>135</v>
      </c>
      <c r="C230" s="33" t="s">
        <v>429</v>
      </c>
      <c r="D230" s="34">
        <v>191</v>
      </c>
      <c r="E230" s="34">
        <v>226</v>
      </c>
      <c r="F230" s="34">
        <v>228</v>
      </c>
      <c r="G230" s="34">
        <v>226</v>
      </c>
      <c r="H230" s="34">
        <v>268</v>
      </c>
      <c r="I230" s="32">
        <v>186.81862434355691</v>
      </c>
      <c r="J230" s="32">
        <v>248.68137565644309</v>
      </c>
      <c r="K230" s="35" t="b">
        <v>0</v>
      </c>
      <c r="L230" t="s">
        <v>2406</v>
      </c>
      <c r="M230" t="s">
        <v>2407</v>
      </c>
    </row>
    <row r="231" spans="1:13">
      <c r="A231" s="4" t="s">
        <v>99</v>
      </c>
      <c r="B231" s="33" t="s">
        <v>135</v>
      </c>
      <c r="C231" s="33" t="s">
        <v>430</v>
      </c>
      <c r="D231" s="34">
        <v>153</v>
      </c>
      <c r="E231" s="34">
        <v>158</v>
      </c>
      <c r="F231" s="34">
        <v>174</v>
      </c>
      <c r="G231" s="34">
        <v>155</v>
      </c>
      <c r="H231" s="34">
        <v>203</v>
      </c>
      <c r="I231" s="32">
        <v>143.44705464275316</v>
      </c>
      <c r="J231" s="32">
        <v>176.55294535724684</v>
      </c>
      <c r="K231" s="35" t="b">
        <v>0</v>
      </c>
      <c r="L231" t="s">
        <v>2406</v>
      </c>
      <c r="M231" t="s">
        <v>2407</v>
      </c>
    </row>
    <row r="232" spans="1:13">
      <c r="A232" s="4" t="s">
        <v>108</v>
      </c>
      <c r="B232" s="36" t="s">
        <v>135</v>
      </c>
      <c r="C232" s="33" t="s">
        <v>431</v>
      </c>
      <c r="D232" s="34">
        <v>38</v>
      </c>
      <c r="E232" s="34">
        <v>68</v>
      </c>
      <c r="F232" s="34">
        <v>54</v>
      </c>
      <c r="G232" s="34">
        <v>71</v>
      </c>
      <c r="H232" s="34">
        <v>65</v>
      </c>
      <c r="I232" s="32">
        <v>31.58227178374095</v>
      </c>
      <c r="J232" s="32">
        <v>83.91772821625905</v>
      </c>
      <c r="K232" s="35" t="b">
        <v>1</v>
      </c>
      <c r="L232" t="s">
        <v>2406</v>
      </c>
      <c r="M232" t="s">
        <v>2406</v>
      </c>
    </row>
    <row r="233" spans="1:13">
      <c r="A233" s="4" t="s">
        <v>51</v>
      </c>
      <c r="B233" s="33" t="s">
        <v>135</v>
      </c>
      <c r="C233" s="33" t="s">
        <v>432</v>
      </c>
      <c r="D233" s="34">
        <v>58</v>
      </c>
      <c r="E233" s="34">
        <v>82</v>
      </c>
      <c r="F233" s="34">
        <v>74</v>
      </c>
      <c r="G233" s="34">
        <v>81</v>
      </c>
      <c r="H233" s="34">
        <v>89</v>
      </c>
      <c r="I233" s="32">
        <v>54.547135630328484</v>
      </c>
      <c r="J233" s="32">
        <v>92.952864369671516</v>
      </c>
      <c r="K233" s="35" t="b">
        <v>1</v>
      </c>
      <c r="L233" t="s">
        <v>2406</v>
      </c>
      <c r="M233" t="s">
        <v>2406</v>
      </c>
    </row>
    <row r="234" spans="1:13">
      <c r="A234" s="4" t="s">
        <v>199</v>
      </c>
      <c r="B234" s="33" t="s">
        <v>135</v>
      </c>
      <c r="C234" s="33" t="s">
        <v>433</v>
      </c>
      <c r="D234" s="34">
        <v>31</v>
      </c>
      <c r="E234" s="34">
        <v>25</v>
      </c>
      <c r="F234" s="34">
        <v>30</v>
      </c>
      <c r="G234" s="34">
        <v>24</v>
      </c>
      <c r="H234" s="34">
        <v>35</v>
      </c>
      <c r="I234" s="32">
        <v>21.417237469701782</v>
      </c>
      <c r="J234" s="32">
        <v>33.582762530298218</v>
      </c>
      <c r="K234" s="35" t="b">
        <v>0</v>
      </c>
      <c r="L234" t="s">
        <v>2406</v>
      </c>
      <c r="M234" t="s">
        <v>2407</v>
      </c>
    </row>
    <row r="235" spans="1:13">
      <c r="A235" s="4" t="s">
        <v>201</v>
      </c>
      <c r="B235" s="37" t="s">
        <v>135</v>
      </c>
      <c r="C235" s="33" t="s">
        <v>434</v>
      </c>
      <c r="D235" s="34">
        <v>27</v>
      </c>
      <c r="E235" s="34">
        <v>57</v>
      </c>
      <c r="F235" s="34">
        <v>44</v>
      </c>
      <c r="G235" s="34">
        <v>57</v>
      </c>
      <c r="H235" s="34">
        <v>54</v>
      </c>
      <c r="I235" s="32">
        <v>21.617704126492796</v>
      </c>
      <c r="J235" s="32">
        <v>70.882295873507204</v>
      </c>
      <c r="K235" s="35" t="b">
        <v>1</v>
      </c>
      <c r="L235" t="s">
        <v>2406</v>
      </c>
      <c r="M235" t="s">
        <v>2406</v>
      </c>
    </row>
    <row r="236" spans="1:13">
      <c r="A236" s="4" t="s">
        <v>54</v>
      </c>
      <c r="B236" s="33" t="s">
        <v>135</v>
      </c>
      <c r="C236" s="33" t="s">
        <v>435</v>
      </c>
      <c r="D236" s="34">
        <v>5</v>
      </c>
      <c r="E236" s="34">
        <v>3</v>
      </c>
      <c r="F236" s="34">
        <v>3</v>
      </c>
      <c r="G236" s="34">
        <v>1</v>
      </c>
      <c r="H236" s="34">
        <v>1</v>
      </c>
      <c r="I236" s="32">
        <v>0.17157287525380971</v>
      </c>
      <c r="J236" s="32">
        <v>5.8284271247461898</v>
      </c>
      <c r="K236" s="35" t="b">
        <v>1</v>
      </c>
      <c r="L236" t="s">
        <v>2406</v>
      </c>
      <c r="M236" t="s">
        <v>2406</v>
      </c>
    </row>
    <row r="237" spans="1:13">
      <c r="A237" s="4" t="s">
        <v>204</v>
      </c>
      <c r="B237" s="33" t="s">
        <v>135</v>
      </c>
      <c r="C237" s="33" t="s">
        <v>436</v>
      </c>
      <c r="D237" s="34">
        <v>1</v>
      </c>
      <c r="E237" s="34">
        <v>2</v>
      </c>
      <c r="F237" s="34">
        <v>1</v>
      </c>
      <c r="G237" s="34">
        <v>0</v>
      </c>
      <c r="H237" s="34">
        <v>0</v>
      </c>
      <c r="I237" s="32">
        <v>-0.41421356237309515</v>
      </c>
      <c r="J237" s="32">
        <v>2.4142135623730949</v>
      </c>
      <c r="K237" s="35" t="b">
        <v>1</v>
      </c>
      <c r="L237" t="s">
        <v>2406</v>
      </c>
      <c r="M237" t="s">
        <v>2406</v>
      </c>
    </row>
    <row r="238" spans="1:13">
      <c r="A238" s="4" t="s">
        <v>206</v>
      </c>
      <c r="B238" s="33" t="s">
        <v>135</v>
      </c>
      <c r="C238" s="33" t="s">
        <v>437</v>
      </c>
      <c r="D238" s="34">
        <v>4</v>
      </c>
      <c r="E238" s="34">
        <v>1</v>
      </c>
      <c r="F238" s="34">
        <v>2</v>
      </c>
      <c r="G238" s="34">
        <v>1</v>
      </c>
      <c r="H238" s="34">
        <v>1</v>
      </c>
      <c r="I238" s="32">
        <v>-0.44948974278317788</v>
      </c>
      <c r="J238" s="32">
        <v>4.4494897427831779</v>
      </c>
      <c r="K238" s="35" t="b">
        <v>1</v>
      </c>
      <c r="L238" t="s">
        <v>2406</v>
      </c>
      <c r="M238" t="s">
        <v>2406</v>
      </c>
    </row>
    <row r="239" spans="1:13">
      <c r="A239" s="4" t="s">
        <v>57</v>
      </c>
      <c r="B239" s="33" t="s">
        <v>135</v>
      </c>
      <c r="C239" s="33" t="s">
        <v>438</v>
      </c>
      <c r="D239" s="34">
        <v>44</v>
      </c>
      <c r="E239" s="34">
        <v>31</v>
      </c>
      <c r="F239" s="34">
        <v>40</v>
      </c>
      <c r="G239" s="34">
        <v>39</v>
      </c>
      <c r="H239" s="34">
        <v>50</v>
      </c>
      <c r="I239" s="32">
        <v>29.066018867943399</v>
      </c>
      <c r="J239" s="32">
        <v>47.933981132056601</v>
      </c>
      <c r="K239" s="35" t="b">
        <v>0</v>
      </c>
      <c r="L239" t="s">
        <v>2406</v>
      </c>
      <c r="M239" t="s">
        <v>2407</v>
      </c>
    </row>
    <row r="240" spans="1:13">
      <c r="A240" s="4" t="s">
        <v>209</v>
      </c>
      <c r="B240" s="33" t="s">
        <v>135</v>
      </c>
      <c r="C240" s="33" t="s">
        <v>439</v>
      </c>
      <c r="D240" s="34">
        <v>37</v>
      </c>
      <c r="E240" s="34">
        <v>21</v>
      </c>
      <c r="F240" s="34">
        <v>32</v>
      </c>
      <c r="G240" s="34">
        <v>26</v>
      </c>
      <c r="H240" s="34">
        <v>40</v>
      </c>
      <c r="I240" s="32">
        <v>16.916954026405428</v>
      </c>
      <c r="J240" s="32">
        <v>41.083045973594572</v>
      </c>
      <c r="K240" s="35" t="b">
        <v>1</v>
      </c>
      <c r="L240" t="s">
        <v>2406</v>
      </c>
      <c r="M240" t="s">
        <v>2406</v>
      </c>
    </row>
    <row r="241" spans="1:13">
      <c r="A241" s="4" t="s">
        <v>211</v>
      </c>
      <c r="B241" s="33" t="s">
        <v>135</v>
      </c>
      <c r="C241" s="33" t="s">
        <v>440</v>
      </c>
      <c r="D241" s="34">
        <v>7</v>
      </c>
      <c r="E241" s="34">
        <v>10</v>
      </c>
      <c r="F241" s="34">
        <v>8</v>
      </c>
      <c r="G241" s="34">
        <v>13</v>
      </c>
      <c r="H241" s="34">
        <v>10</v>
      </c>
      <c r="I241" s="32">
        <v>4.9174243050441602</v>
      </c>
      <c r="J241" s="32">
        <v>14.082575694955839</v>
      </c>
      <c r="K241" s="35" t="b">
        <v>1</v>
      </c>
      <c r="L241" t="s">
        <v>2406</v>
      </c>
      <c r="M241" t="s">
        <v>2406</v>
      </c>
    </row>
    <row r="242" spans="1:13">
      <c r="A242" s="4" t="s">
        <v>166</v>
      </c>
      <c r="B242" s="36" t="s">
        <v>135</v>
      </c>
      <c r="C242" s="33" t="s">
        <v>441</v>
      </c>
      <c r="D242" s="34">
        <v>5</v>
      </c>
      <c r="E242" s="34">
        <v>1</v>
      </c>
      <c r="F242" s="34">
        <v>5</v>
      </c>
      <c r="G242" s="34">
        <v>4</v>
      </c>
      <c r="H242" s="34">
        <v>9</v>
      </c>
      <c r="I242" s="32">
        <v>0.47128073784899982</v>
      </c>
      <c r="J242" s="32">
        <v>7.0287192621510002</v>
      </c>
      <c r="K242" s="35" t="b">
        <v>0</v>
      </c>
      <c r="L242" t="s">
        <v>2406</v>
      </c>
      <c r="M242" t="s">
        <v>2407</v>
      </c>
    </row>
    <row r="243" spans="1:13">
      <c r="A243" s="4" t="s">
        <v>61</v>
      </c>
      <c r="B243" s="33" t="s">
        <v>135</v>
      </c>
      <c r="C243" s="33" t="s">
        <v>442</v>
      </c>
      <c r="D243" s="34">
        <v>25</v>
      </c>
      <c r="E243" s="34">
        <v>34</v>
      </c>
      <c r="F243" s="34">
        <v>28</v>
      </c>
      <c r="G243" s="34">
        <v>32</v>
      </c>
      <c r="H243" s="34">
        <v>43</v>
      </c>
      <c r="I243" s="32">
        <v>22.767879978115531</v>
      </c>
      <c r="J243" s="32">
        <v>36.732120021884469</v>
      </c>
      <c r="K243" s="35" t="b">
        <v>0</v>
      </c>
      <c r="L243" t="s">
        <v>2406</v>
      </c>
      <c r="M243" t="s">
        <v>2407</v>
      </c>
    </row>
    <row r="244" spans="1:13">
      <c r="A244" s="4" t="s">
        <v>62</v>
      </c>
      <c r="B244" s="33" t="s">
        <v>135</v>
      </c>
      <c r="C244" s="33" t="s">
        <v>443</v>
      </c>
      <c r="D244" s="34">
        <v>0</v>
      </c>
      <c r="E244" s="34">
        <v>1</v>
      </c>
      <c r="F244" s="34">
        <v>1</v>
      </c>
      <c r="G244" s="34">
        <v>0</v>
      </c>
      <c r="H244" s="34">
        <v>0</v>
      </c>
      <c r="I244" s="32">
        <v>-0.5</v>
      </c>
      <c r="J244" s="32">
        <v>1.5</v>
      </c>
      <c r="K244" s="35" t="b">
        <v>1</v>
      </c>
      <c r="L244" t="s">
        <v>2406</v>
      </c>
      <c r="M244" t="s">
        <v>2406</v>
      </c>
    </row>
    <row r="245" spans="1:13">
      <c r="A245" s="4" t="s">
        <v>63</v>
      </c>
      <c r="B245" s="33" t="s">
        <v>135</v>
      </c>
      <c r="C245" s="33" t="s">
        <v>444</v>
      </c>
      <c r="D245" s="34">
        <v>4</v>
      </c>
      <c r="E245" s="34">
        <v>2</v>
      </c>
      <c r="F245" s="34">
        <v>1</v>
      </c>
      <c r="G245" s="34">
        <v>7</v>
      </c>
      <c r="H245" s="34">
        <v>5</v>
      </c>
      <c r="I245" s="32">
        <v>-1.0825756949558398</v>
      </c>
      <c r="J245" s="32">
        <v>8.0825756949558389</v>
      </c>
      <c r="K245" s="35" t="b">
        <v>1</v>
      </c>
      <c r="L245" t="s">
        <v>2406</v>
      </c>
      <c r="M245" t="s">
        <v>2406</v>
      </c>
    </row>
    <row r="246" spans="1:13">
      <c r="A246" s="4" t="s">
        <v>64</v>
      </c>
      <c r="B246" s="33" t="s">
        <v>135</v>
      </c>
      <c r="C246" s="33" t="s">
        <v>445</v>
      </c>
      <c r="D246" s="34">
        <v>2</v>
      </c>
      <c r="E246" s="34">
        <v>1</v>
      </c>
      <c r="F246" s="34">
        <v>8</v>
      </c>
      <c r="G246" s="34">
        <v>2</v>
      </c>
      <c r="H246" s="34">
        <v>3</v>
      </c>
      <c r="I246" s="32">
        <v>-2.2952682532047088</v>
      </c>
      <c r="J246" s="32">
        <v>8.7952682532047088</v>
      </c>
      <c r="K246" s="35" t="b">
        <v>1</v>
      </c>
      <c r="L246" t="s">
        <v>2406</v>
      </c>
      <c r="M246" t="s">
        <v>2406</v>
      </c>
    </row>
    <row r="247" spans="1:13">
      <c r="A247" s="4" t="s">
        <v>65</v>
      </c>
      <c r="B247" s="33" t="s">
        <v>135</v>
      </c>
      <c r="C247" s="33" t="s">
        <v>446</v>
      </c>
      <c r="D247" s="34">
        <v>28</v>
      </c>
      <c r="E247" s="34">
        <v>26</v>
      </c>
      <c r="F247" s="34">
        <v>28</v>
      </c>
      <c r="G247" s="34">
        <v>22</v>
      </c>
      <c r="H247" s="34">
        <v>34</v>
      </c>
      <c r="I247" s="32">
        <v>21.101020514433642</v>
      </c>
      <c r="J247" s="32">
        <v>30.898979485566358</v>
      </c>
      <c r="K247" s="35" t="b">
        <v>0</v>
      </c>
      <c r="L247" t="s">
        <v>2406</v>
      </c>
      <c r="M247" t="s">
        <v>2407</v>
      </c>
    </row>
    <row r="248" spans="1:13">
      <c r="A248" s="4" t="s">
        <v>66</v>
      </c>
      <c r="B248" s="33" t="s">
        <v>135</v>
      </c>
      <c r="C248" s="33" t="s">
        <v>447</v>
      </c>
      <c r="D248" s="34">
        <v>20</v>
      </c>
      <c r="E248" s="34">
        <v>45</v>
      </c>
      <c r="F248" s="34">
        <v>40</v>
      </c>
      <c r="G248" s="34">
        <v>38</v>
      </c>
      <c r="H248" s="34">
        <v>34</v>
      </c>
      <c r="I248" s="32">
        <v>16.862173232475897</v>
      </c>
      <c r="J248" s="32">
        <v>54.637826767524103</v>
      </c>
      <c r="K248" s="35" t="b">
        <v>1</v>
      </c>
      <c r="L248" t="s">
        <v>2406</v>
      </c>
      <c r="M248" t="s">
        <v>2406</v>
      </c>
    </row>
    <row r="249" spans="1:13">
      <c r="A249" s="4" t="s">
        <v>90</v>
      </c>
      <c r="B249" s="33" t="s">
        <v>140</v>
      </c>
      <c r="C249" s="33" t="s">
        <v>448</v>
      </c>
      <c r="D249" s="34">
        <v>14</v>
      </c>
      <c r="E249" s="34">
        <v>18</v>
      </c>
      <c r="F249" s="34">
        <v>20</v>
      </c>
      <c r="G249" s="34">
        <v>12</v>
      </c>
      <c r="H249" s="34">
        <v>21</v>
      </c>
      <c r="I249" s="32">
        <v>9.6754446796632401</v>
      </c>
      <c r="J249" s="32">
        <v>22.32455532033676</v>
      </c>
      <c r="K249" s="35" t="b">
        <v>1</v>
      </c>
      <c r="L249" t="s">
        <v>2406</v>
      </c>
      <c r="M249" t="s">
        <v>2406</v>
      </c>
    </row>
    <row r="250" spans="1:13">
      <c r="A250" s="4" t="s">
        <v>99</v>
      </c>
      <c r="B250" s="36" t="s">
        <v>140</v>
      </c>
      <c r="C250" s="33" t="s">
        <v>449</v>
      </c>
      <c r="D250" s="34">
        <v>14</v>
      </c>
      <c r="E250" s="34">
        <v>16</v>
      </c>
      <c r="F250" s="34">
        <v>19</v>
      </c>
      <c r="G250" s="34">
        <v>12</v>
      </c>
      <c r="H250" s="34">
        <v>20</v>
      </c>
      <c r="I250" s="32">
        <v>10.077959783605699</v>
      </c>
      <c r="J250" s="32">
        <v>20.422040216394301</v>
      </c>
      <c r="K250" s="35" t="b">
        <v>1</v>
      </c>
      <c r="L250" t="s">
        <v>2406</v>
      </c>
      <c r="M250" t="s">
        <v>2406</v>
      </c>
    </row>
    <row r="251" spans="1:13">
      <c r="A251" s="4" t="s">
        <v>108</v>
      </c>
      <c r="B251" s="33" t="s">
        <v>140</v>
      </c>
      <c r="C251" s="33" t="s">
        <v>450</v>
      </c>
      <c r="D251" s="34">
        <v>0</v>
      </c>
      <c r="E251" s="34">
        <v>2</v>
      </c>
      <c r="F251" s="34">
        <v>1</v>
      </c>
      <c r="G251" s="34">
        <v>0</v>
      </c>
      <c r="H251" s="34">
        <v>1</v>
      </c>
      <c r="I251" s="32">
        <v>-0.9083123951776999</v>
      </c>
      <c r="J251" s="32">
        <v>2.4083123951776999</v>
      </c>
      <c r="K251" s="35" t="b">
        <v>1</v>
      </c>
      <c r="L251" t="s">
        <v>2406</v>
      </c>
      <c r="M251" t="s">
        <v>2406</v>
      </c>
    </row>
    <row r="252" spans="1:13">
      <c r="A252" s="4" t="s">
        <v>51</v>
      </c>
      <c r="B252" s="33" t="s">
        <v>140</v>
      </c>
      <c r="C252" s="33" t="s">
        <v>451</v>
      </c>
      <c r="D252" s="34">
        <v>0</v>
      </c>
      <c r="E252" s="34">
        <v>0</v>
      </c>
      <c r="F252" s="34">
        <v>0</v>
      </c>
      <c r="G252" s="34">
        <v>0</v>
      </c>
      <c r="H252" s="34">
        <v>0</v>
      </c>
      <c r="I252" s="32">
        <v>0</v>
      </c>
      <c r="J252" s="32">
        <v>0</v>
      </c>
      <c r="K252" s="35" t="b">
        <v>0</v>
      </c>
      <c r="L252" t="s">
        <v>2407</v>
      </c>
      <c r="M252" t="s">
        <v>2407</v>
      </c>
    </row>
    <row r="253" spans="1:13">
      <c r="A253" s="4" t="s">
        <v>199</v>
      </c>
      <c r="B253" s="37" t="s">
        <v>140</v>
      </c>
      <c r="C253" s="33" t="s">
        <v>452</v>
      </c>
      <c r="D253" s="34">
        <v>0</v>
      </c>
      <c r="E253" s="34">
        <v>0</v>
      </c>
      <c r="F253" s="34">
        <v>0</v>
      </c>
      <c r="G253" s="34">
        <v>0</v>
      </c>
      <c r="H253" s="34">
        <v>0</v>
      </c>
      <c r="I253" s="32">
        <v>0</v>
      </c>
      <c r="J253" s="32">
        <v>0</v>
      </c>
      <c r="K253" s="35" t="b">
        <v>0</v>
      </c>
      <c r="L253" t="s">
        <v>2407</v>
      </c>
      <c r="M253" t="s">
        <v>2407</v>
      </c>
    </row>
    <row r="254" spans="1:13">
      <c r="A254" s="4" t="s">
        <v>201</v>
      </c>
      <c r="B254" s="33" t="s">
        <v>140</v>
      </c>
      <c r="C254" s="33" t="s">
        <v>453</v>
      </c>
      <c r="D254" s="34">
        <v>0</v>
      </c>
      <c r="E254" s="34">
        <v>0</v>
      </c>
      <c r="F254" s="34">
        <v>0</v>
      </c>
      <c r="G254" s="34">
        <v>0</v>
      </c>
      <c r="H254" s="34">
        <v>0</v>
      </c>
      <c r="I254" s="32">
        <v>0</v>
      </c>
      <c r="J254" s="32">
        <v>0</v>
      </c>
      <c r="K254" s="35" t="b">
        <v>0</v>
      </c>
      <c r="L254" t="s">
        <v>2407</v>
      </c>
      <c r="M254" t="s">
        <v>2407</v>
      </c>
    </row>
    <row r="255" spans="1:13">
      <c r="A255" s="4" t="s">
        <v>54</v>
      </c>
      <c r="B255" s="33" t="s">
        <v>140</v>
      </c>
      <c r="C255" s="33" t="s">
        <v>454</v>
      </c>
      <c r="D255" s="34">
        <v>0</v>
      </c>
      <c r="E255" s="34">
        <v>0</v>
      </c>
      <c r="F255" s="34">
        <v>1</v>
      </c>
      <c r="G255" s="34">
        <v>0</v>
      </c>
      <c r="H255" s="34">
        <v>0</v>
      </c>
      <c r="I255" s="32">
        <v>-0.6160254037844386</v>
      </c>
      <c r="J255" s="32">
        <v>1.1160254037844386</v>
      </c>
      <c r="K255" s="35" t="b">
        <v>1</v>
      </c>
      <c r="L255" t="s">
        <v>2406</v>
      </c>
      <c r="M255" t="s">
        <v>2406</v>
      </c>
    </row>
    <row r="256" spans="1:13">
      <c r="A256" s="4" t="s">
        <v>204</v>
      </c>
      <c r="B256" s="33" t="s">
        <v>140</v>
      </c>
      <c r="C256" s="33" t="s">
        <v>455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2">
        <v>0</v>
      </c>
      <c r="J256" s="32">
        <v>0</v>
      </c>
      <c r="K256" s="35" t="b">
        <v>0</v>
      </c>
      <c r="L256" t="s">
        <v>2407</v>
      </c>
      <c r="M256" t="s">
        <v>2407</v>
      </c>
    </row>
    <row r="257" spans="1:13">
      <c r="A257" s="4" t="s">
        <v>206</v>
      </c>
      <c r="B257" s="33" t="s">
        <v>140</v>
      </c>
      <c r="C257" s="33" t="s">
        <v>456</v>
      </c>
      <c r="D257" s="34">
        <v>0</v>
      </c>
      <c r="E257" s="34">
        <v>0</v>
      </c>
      <c r="F257" s="34">
        <v>1</v>
      </c>
      <c r="G257" s="34">
        <v>0</v>
      </c>
      <c r="H257" s="34">
        <v>0</v>
      </c>
      <c r="I257" s="32">
        <v>-0.6160254037844386</v>
      </c>
      <c r="J257" s="32">
        <v>1.1160254037844386</v>
      </c>
      <c r="K257" s="35" t="b">
        <v>1</v>
      </c>
      <c r="L257" t="s">
        <v>2406</v>
      </c>
      <c r="M257" t="s">
        <v>2406</v>
      </c>
    </row>
    <row r="258" spans="1:13">
      <c r="A258" s="4" t="s">
        <v>57</v>
      </c>
      <c r="B258" s="33" t="s">
        <v>140</v>
      </c>
      <c r="C258" s="33" t="s">
        <v>457</v>
      </c>
      <c r="D258" s="34">
        <v>2</v>
      </c>
      <c r="E258" s="34">
        <v>7</v>
      </c>
      <c r="F258" s="34">
        <v>3</v>
      </c>
      <c r="G258" s="34">
        <v>1</v>
      </c>
      <c r="H258" s="34">
        <v>3</v>
      </c>
      <c r="I258" s="32">
        <v>-1.3052167895721496</v>
      </c>
      <c r="J258" s="32">
        <v>7.8052167895721496</v>
      </c>
      <c r="K258" s="35" t="b">
        <v>1</v>
      </c>
      <c r="L258" t="s">
        <v>2406</v>
      </c>
      <c r="M258" t="s">
        <v>2406</v>
      </c>
    </row>
    <row r="259" spans="1:13">
      <c r="A259" s="4" t="s">
        <v>209</v>
      </c>
      <c r="B259" s="33" t="s">
        <v>140</v>
      </c>
      <c r="C259" s="33" t="s">
        <v>458</v>
      </c>
      <c r="D259" s="34">
        <v>2</v>
      </c>
      <c r="E259" s="34">
        <v>5</v>
      </c>
      <c r="F259" s="34">
        <v>3</v>
      </c>
      <c r="G259" s="34">
        <v>1</v>
      </c>
      <c r="H259" s="34">
        <v>2</v>
      </c>
      <c r="I259" s="32">
        <v>-0.20803989154980806</v>
      </c>
      <c r="J259" s="32">
        <v>5.7080398915498076</v>
      </c>
      <c r="K259" s="35" t="b">
        <v>1</v>
      </c>
      <c r="L259" t="s">
        <v>2406</v>
      </c>
      <c r="M259" t="s">
        <v>2406</v>
      </c>
    </row>
    <row r="260" spans="1:13">
      <c r="A260" s="4" t="s">
        <v>211</v>
      </c>
      <c r="B260" s="36" t="s">
        <v>140</v>
      </c>
      <c r="C260" s="33" t="s">
        <v>459</v>
      </c>
      <c r="D260" s="34">
        <v>0</v>
      </c>
      <c r="E260" s="34">
        <v>2</v>
      </c>
      <c r="F260" s="34">
        <v>0</v>
      </c>
      <c r="G260" s="34">
        <v>0</v>
      </c>
      <c r="H260" s="34">
        <v>1</v>
      </c>
      <c r="I260" s="32">
        <v>-1.2320508075688772</v>
      </c>
      <c r="J260" s="32">
        <v>2.2320508075688772</v>
      </c>
      <c r="K260" s="35" t="b">
        <v>1</v>
      </c>
      <c r="L260" t="s">
        <v>2406</v>
      </c>
      <c r="M260" t="s">
        <v>2406</v>
      </c>
    </row>
    <row r="261" spans="1:13">
      <c r="A261" s="4" t="s">
        <v>166</v>
      </c>
      <c r="B261" s="33" t="s">
        <v>140</v>
      </c>
      <c r="C261" s="33" t="s">
        <v>460</v>
      </c>
      <c r="D261" s="34">
        <v>0</v>
      </c>
      <c r="E261" s="34">
        <v>0</v>
      </c>
      <c r="F261" s="34">
        <v>1</v>
      </c>
      <c r="G261" s="34">
        <v>1</v>
      </c>
      <c r="H261" s="34">
        <v>3</v>
      </c>
      <c r="I261" s="32">
        <v>-0.5</v>
      </c>
      <c r="J261" s="32">
        <v>1.5</v>
      </c>
      <c r="K261" s="35" t="b">
        <v>0</v>
      </c>
      <c r="L261" t="s">
        <v>2406</v>
      </c>
      <c r="M261" t="s">
        <v>2407</v>
      </c>
    </row>
    <row r="262" spans="1:13">
      <c r="A262" s="4" t="s">
        <v>61</v>
      </c>
      <c r="B262" s="33" t="s">
        <v>140</v>
      </c>
      <c r="C262" s="33" t="s">
        <v>461</v>
      </c>
      <c r="D262" s="34">
        <v>2</v>
      </c>
      <c r="E262" s="34">
        <v>3</v>
      </c>
      <c r="F262" s="34">
        <v>7</v>
      </c>
      <c r="G262" s="34">
        <v>6</v>
      </c>
      <c r="H262" s="34">
        <v>4</v>
      </c>
      <c r="I262" s="32">
        <v>0.37689437438233941</v>
      </c>
      <c r="J262" s="32">
        <v>8.6231056256176615</v>
      </c>
      <c r="K262" s="35" t="b">
        <v>1</v>
      </c>
      <c r="L262" t="s">
        <v>2406</v>
      </c>
      <c r="M262" t="s">
        <v>2406</v>
      </c>
    </row>
    <row r="263" spans="1:13">
      <c r="A263" s="4" t="s">
        <v>62</v>
      </c>
      <c r="B263" s="33" t="s">
        <v>140</v>
      </c>
      <c r="C263" s="33" t="s">
        <v>462</v>
      </c>
      <c r="D263" s="34">
        <v>2</v>
      </c>
      <c r="E263" s="34">
        <v>0</v>
      </c>
      <c r="F263" s="34">
        <v>0</v>
      </c>
      <c r="G263" s="34">
        <v>0</v>
      </c>
      <c r="H263" s="34">
        <v>0</v>
      </c>
      <c r="I263" s="32">
        <v>-1.2320508075688772</v>
      </c>
      <c r="J263" s="32">
        <v>2.2320508075688772</v>
      </c>
      <c r="K263" s="35" t="b">
        <v>1</v>
      </c>
      <c r="L263" t="s">
        <v>2406</v>
      </c>
      <c r="M263" t="s">
        <v>2406</v>
      </c>
    </row>
    <row r="264" spans="1:13">
      <c r="A264" s="4" t="s">
        <v>63</v>
      </c>
      <c r="B264" s="33" t="s">
        <v>140</v>
      </c>
      <c r="C264" s="33" t="s">
        <v>463</v>
      </c>
      <c r="D264" s="34">
        <v>0</v>
      </c>
      <c r="E264" s="34">
        <v>0</v>
      </c>
      <c r="F264" s="34">
        <v>0</v>
      </c>
      <c r="G264" s="34">
        <v>0</v>
      </c>
      <c r="H264" s="34">
        <v>0</v>
      </c>
      <c r="I264" s="32">
        <v>0</v>
      </c>
      <c r="J264" s="32">
        <v>0</v>
      </c>
      <c r="K264" s="35" t="b">
        <v>0</v>
      </c>
      <c r="L264" t="s">
        <v>2407</v>
      </c>
      <c r="M264" t="s">
        <v>2407</v>
      </c>
    </row>
    <row r="265" spans="1:13">
      <c r="A265" s="4" t="s">
        <v>64</v>
      </c>
      <c r="B265" s="33" t="s">
        <v>140</v>
      </c>
      <c r="C265" s="33" t="s">
        <v>464</v>
      </c>
      <c r="D265" s="34">
        <v>0</v>
      </c>
      <c r="E265" s="34">
        <v>0</v>
      </c>
      <c r="F265" s="34">
        <v>2</v>
      </c>
      <c r="G265" s="34">
        <v>1</v>
      </c>
      <c r="H265" s="34">
        <v>2</v>
      </c>
      <c r="I265" s="32">
        <v>-0.9083123951776999</v>
      </c>
      <c r="J265" s="32">
        <v>2.4083123951776999</v>
      </c>
      <c r="K265" s="35" t="b">
        <v>1</v>
      </c>
      <c r="L265" t="s">
        <v>2406</v>
      </c>
      <c r="M265" t="s">
        <v>2406</v>
      </c>
    </row>
    <row r="266" spans="1:13">
      <c r="A266" s="4" t="s">
        <v>65</v>
      </c>
      <c r="B266" s="33" t="s">
        <v>140</v>
      </c>
      <c r="C266" s="33" t="s">
        <v>465</v>
      </c>
      <c r="D266" s="34">
        <v>3</v>
      </c>
      <c r="E266" s="34">
        <v>2</v>
      </c>
      <c r="F266" s="34">
        <v>3</v>
      </c>
      <c r="G266" s="34">
        <v>2</v>
      </c>
      <c r="H266" s="34">
        <v>3</v>
      </c>
      <c r="I266" s="32">
        <v>1.5</v>
      </c>
      <c r="J266" s="32">
        <v>3.5</v>
      </c>
      <c r="K266" s="35" t="b">
        <v>1</v>
      </c>
      <c r="L266" t="s">
        <v>2406</v>
      </c>
      <c r="M266" t="s">
        <v>2406</v>
      </c>
    </row>
    <row r="267" spans="1:13">
      <c r="A267" s="4" t="s">
        <v>66</v>
      </c>
      <c r="B267" s="33" t="s">
        <v>140</v>
      </c>
      <c r="C267" s="33" t="s">
        <v>466</v>
      </c>
      <c r="D267" s="34">
        <v>5</v>
      </c>
      <c r="E267" s="34">
        <v>6</v>
      </c>
      <c r="F267" s="34">
        <v>3</v>
      </c>
      <c r="G267" s="34">
        <v>1</v>
      </c>
      <c r="H267" s="34">
        <v>6</v>
      </c>
      <c r="I267" s="32">
        <v>-9.057287393430391E-2</v>
      </c>
      <c r="J267" s="32">
        <v>7.5905728739343044</v>
      </c>
      <c r="K267" s="35" t="b">
        <v>1</v>
      </c>
      <c r="L267" t="s">
        <v>2406</v>
      </c>
      <c r="M267" t="s">
        <v>2406</v>
      </c>
    </row>
    <row r="268" spans="1:13">
      <c r="A268" s="4" t="s">
        <v>90</v>
      </c>
      <c r="B268" s="41" t="s">
        <v>467</v>
      </c>
      <c r="C268" s="33" t="s">
        <v>468</v>
      </c>
      <c r="D268" s="34">
        <v>738</v>
      </c>
      <c r="E268" s="34">
        <v>759</v>
      </c>
      <c r="F268" s="34">
        <v>787</v>
      </c>
      <c r="G268" s="34">
        <v>830</v>
      </c>
      <c r="H268" s="34">
        <v>850</v>
      </c>
      <c r="I268" s="32">
        <v>709.61603960282196</v>
      </c>
      <c r="J268" s="32">
        <v>847.38396039717804</v>
      </c>
      <c r="K268" s="35" t="b">
        <v>0</v>
      </c>
      <c r="L268" t="s">
        <v>2406</v>
      </c>
      <c r="M268" t="s">
        <v>2407</v>
      </c>
    </row>
    <row r="269" spans="1:13">
      <c r="A269" s="4" t="s">
        <v>99</v>
      </c>
      <c r="B269" s="42" t="s">
        <v>467</v>
      </c>
      <c r="C269" s="33" t="s">
        <v>469</v>
      </c>
      <c r="D269" s="34">
        <v>580</v>
      </c>
      <c r="E269" s="34">
        <v>583</v>
      </c>
      <c r="F269" s="34">
        <v>653</v>
      </c>
      <c r="G269" s="34">
        <v>639</v>
      </c>
      <c r="H269" s="34">
        <v>678</v>
      </c>
      <c r="I269" s="32">
        <v>548.46026114311678</v>
      </c>
      <c r="J269" s="32">
        <v>679.03973885688322</v>
      </c>
      <c r="K269" s="35" t="b">
        <v>1</v>
      </c>
      <c r="L269" t="s">
        <v>2406</v>
      </c>
      <c r="M269" t="s">
        <v>2406</v>
      </c>
    </row>
    <row r="270" spans="1:13">
      <c r="A270" s="4" t="s">
        <v>108</v>
      </c>
      <c r="B270" s="42" t="s">
        <v>467</v>
      </c>
      <c r="C270" s="33" t="s">
        <v>470</v>
      </c>
      <c r="D270" s="34">
        <v>158</v>
      </c>
      <c r="E270" s="34">
        <v>176</v>
      </c>
      <c r="F270" s="34">
        <v>134</v>
      </c>
      <c r="G270" s="34">
        <v>191</v>
      </c>
      <c r="H270" s="34">
        <v>172</v>
      </c>
      <c r="I270" s="32">
        <v>122.24411805408573</v>
      </c>
      <c r="J270" s="32">
        <v>207.25588194591427</v>
      </c>
      <c r="K270" s="35" t="b">
        <v>1</v>
      </c>
      <c r="L270" t="s">
        <v>2406</v>
      </c>
      <c r="M270" t="s">
        <v>2406</v>
      </c>
    </row>
    <row r="271" spans="1:13">
      <c r="A271" s="4" t="s">
        <v>51</v>
      </c>
      <c r="B271" s="43" t="s">
        <v>467</v>
      </c>
      <c r="C271" s="33" t="s">
        <v>471</v>
      </c>
      <c r="D271" s="34">
        <v>219</v>
      </c>
      <c r="E271" s="34">
        <v>226</v>
      </c>
      <c r="F271" s="34">
        <v>208</v>
      </c>
      <c r="G271" s="34">
        <v>233</v>
      </c>
      <c r="H271" s="34">
        <v>241</v>
      </c>
      <c r="I271" s="32">
        <v>203.03381468738061</v>
      </c>
      <c r="J271" s="32">
        <v>239.96618531261939</v>
      </c>
      <c r="K271" s="35" t="b">
        <v>0</v>
      </c>
      <c r="L271" t="s">
        <v>2406</v>
      </c>
      <c r="M271" t="s">
        <v>2407</v>
      </c>
    </row>
    <row r="272" spans="1:13">
      <c r="A272" s="4" t="s">
        <v>199</v>
      </c>
      <c r="B272" s="42" t="s">
        <v>467</v>
      </c>
      <c r="C272" s="33" t="s">
        <v>472</v>
      </c>
      <c r="D272" s="34">
        <v>100</v>
      </c>
      <c r="E272" s="34">
        <v>92</v>
      </c>
      <c r="F272" s="34">
        <v>106</v>
      </c>
      <c r="G272" s="34">
        <v>94</v>
      </c>
      <c r="H272" s="34">
        <v>104</v>
      </c>
      <c r="I272" s="32">
        <v>87.045548849896676</v>
      </c>
      <c r="J272" s="32">
        <v>108.95445115010332</v>
      </c>
      <c r="K272" s="35" t="b">
        <v>1</v>
      </c>
      <c r="L272" t="s">
        <v>2406</v>
      </c>
      <c r="M272" t="s">
        <v>2406</v>
      </c>
    </row>
    <row r="273" spans="1:13">
      <c r="A273" s="4" t="s">
        <v>201</v>
      </c>
      <c r="B273" s="42" t="s">
        <v>467</v>
      </c>
      <c r="C273" s="33" t="s">
        <v>473</v>
      </c>
      <c r="D273" s="34">
        <v>119</v>
      </c>
      <c r="E273" s="34">
        <v>134</v>
      </c>
      <c r="F273" s="34">
        <v>102</v>
      </c>
      <c r="G273" s="34">
        <v>139</v>
      </c>
      <c r="H273" s="34">
        <v>137</v>
      </c>
      <c r="I273" s="32">
        <v>94.638260620676377</v>
      </c>
      <c r="J273" s="32">
        <v>152.36173937932364</v>
      </c>
      <c r="K273" s="35" t="b">
        <v>1</v>
      </c>
      <c r="L273" t="s">
        <v>2406</v>
      </c>
      <c r="M273" t="s">
        <v>2406</v>
      </c>
    </row>
    <row r="274" spans="1:13">
      <c r="A274" s="4" t="s">
        <v>54</v>
      </c>
      <c r="B274" s="42" t="s">
        <v>467</v>
      </c>
      <c r="C274" s="33" t="s">
        <v>474</v>
      </c>
      <c r="D274" s="34">
        <v>13</v>
      </c>
      <c r="E274" s="34">
        <v>13</v>
      </c>
      <c r="F274" s="34">
        <v>7</v>
      </c>
      <c r="G274" s="34">
        <v>4</v>
      </c>
      <c r="H274" s="34">
        <v>6</v>
      </c>
      <c r="I274" s="32">
        <v>1.455771365940052</v>
      </c>
      <c r="J274" s="32">
        <v>17.044228634059948</v>
      </c>
      <c r="K274" s="35" t="b">
        <v>1</v>
      </c>
      <c r="L274" t="s">
        <v>2406</v>
      </c>
      <c r="M274" t="s">
        <v>2406</v>
      </c>
    </row>
    <row r="275" spans="1:13">
      <c r="A275" s="4" t="s">
        <v>204</v>
      </c>
      <c r="B275" s="42" t="s">
        <v>467</v>
      </c>
      <c r="C275" s="33" t="s">
        <v>475</v>
      </c>
      <c r="D275" s="34">
        <v>6</v>
      </c>
      <c r="E275" s="34">
        <v>5</v>
      </c>
      <c r="F275" s="34">
        <v>3</v>
      </c>
      <c r="G275" s="34">
        <v>1</v>
      </c>
      <c r="H275" s="34">
        <v>3</v>
      </c>
      <c r="I275" s="32">
        <v>-9.057287393430391E-2</v>
      </c>
      <c r="J275" s="32">
        <v>7.5905728739343044</v>
      </c>
      <c r="K275" s="35" t="b">
        <v>1</v>
      </c>
      <c r="L275" t="s">
        <v>2406</v>
      </c>
      <c r="M275" t="s">
        <v>2406</v>
      </c>
    </row>
    <row r="276" spans="1:13">
      <c r="A276" s="4" t="s">
        <v>206</v>
      </c>
      <c r="B276" s="42" t="s">
        <v>467</v>
      </c>
      <c r="C276" s="33" t="s">
        <v>476</v>
      </c>
      <c r="D276" s="34">
        <v>7</v>
      </c>
      <c r="E276" s="34">
        <v>8</v>
      </c>
      <c r="F276" s="34">
        <v>4</v>
      </c>
      <c r="G276" s="34">
        <v>3</v>
      </c>
      <c r="H276" s="34">
        <v>3</v>
      </c>
      <c r="I276" s="32">
        <v>1.3768943743823394</v>
      </c>
      <c r="J276" s="32">
        <v>9.6231056256176615</v>
      </c>
      <c r="K276" s="35" t="b">
        <v>1</v>
      </c>
      <c r="L276" t="s">
        <v>2406</v>
      </c>
      <c r="M276" t="s">
        <v>2406</v>
      </c>
    </row>
    <row r="277" spans="1:13">
      <c r="A277" s="4" t="s">
        <v>57</v>
      </c>
      <c r="B277" s="42" t="s">
        <v>467</v>
      </c>
      <c r="C277" s="33" t="s">
        <v>477</v>
      </c>
      <c r="D277" s="34">
        <v>119</v>
      </c>
      <c r="E277" s="34">
        <v>114</v>
      </c>
      <c r="F277" s="34">
        <v>116</v>
      </c>
      <c r="G277" s="34">
        <v>137</v>
      </c>
      <c r="H277" s="34">
        <v>132</v>
      </c>
      <c r="I277" s="32">
        <v>103.25171240910534</v>
      </c>
      <c r="J277" s="32">
        <v>139.74828759089465</v>
      </c>
      <c r="K277" s="35" t="b">
        <v>1</v>
      </c>
      <c r="L277" t="s">
        <v>2406</v>
      </c>
      <c r="M277" t="s">
        <v>2406</v>
      </c>
    </row>
    <row r="278" spans="1:13">
      <c r="A278" s="4" t="s">
        <v>209</v>
      </c>
      <c r="B278" s="41" t="s">
        <v>467</v>
      </c>
      <c r="C278" s="33" t="s">
        <v>478</v>
      </c>
      <c r="D278" s="34">
        <v>87</v>
      </c>
      <c r="E278" s="34">
        <v>80</v>
      </c>
      <c r="F278" s="34">
        <v>88</v>
      </c>
      <c r="G278" s="34">
        <v>88</v>
      </c>
      <c r="H278" s="34">
        <v>100</v>
      </c>
      <c r="I278" s="32">
        <v>79.060455919870179</v>
      </c>
      <c r="J278" s="32">
        <v>92.439544080129821</v>
      </c>
      <c r="K278" s="35" t="b">
        <v>0</v>
      </c>
      <c r="L278" t="s">
        <v>2406</v>
      </c>
      <c r="M278" t="s">
        <v>2407</v>
      </c>
    </row>
    <row r="279" spans="1:13">
      <c r="A279" s="4" t="s">
        <v>211</v>
      </c>
      <c r="B279" s="42" t="s">
        <v>467</v>
      </c>
      <c r="C279" s="33" t="s">
        <v>479</v>
      </c>
      <c r="D279" s="34">
        <v>32</v>
      </c>
      <c r="E279" s="34">
        <v>34</v>
      </c>
      <c r="F279" s="34">
        <v>28</v>
      </c>
      <c r="G279" s="34">
        <v>49</v>
      </c>
      <c r="H279" s="34">
        <v>32</v>
      </c>
      <c r="I279" s="32">
        <v>19.851886904415352</v>
      </c>
      <c r="J279" s="32">
        <v>51.648113095584648</v>
      </c>
      <c r="K279" s="35" t="b">
        <v>1</v>
      </c>
      <c r="L279" t="s">
        <v>2406</v>
      </c>
      <c r="M279" t="s">
        <v>2406</v>
      </c>
    </row>
    <row r="280" spans="1:13">
      <c r="A280" s="4" t="s">
        <v>166</v>
      </c>
      <c r="B280" s="42" t="s">
        <v>467</v>
      </c>
      <c r="C280" s="33" t="s">
        <v>480</v>
      </c>
      <c r="D280" s="34">
        <v>21</v>
      </c>
      <c r="E280" s="34">
        <v>13</v>
      </c>
      <c r="F280" s="34">
        <v>18</v>
      </c>
      <c r="G280" s="34">
        <v>20</v>
      </c>
      <c r="H280" s="34">
        <v>27</v>
      </c>
      <c r="I280" s="32">
        <v>11.835585997031025</v>
      </c>
      <c r="J280" s="32">
        <v>24.164414002968975</v>
      </c>
      <c r="K280" s="35" t="b">
        <v>0</v>
      </c>
      <c r="L280" t="s">
        <v>2406</v>
      </c>
      <c r="M280" t="s">
        <v>2407</v>
      </c>
    </row>
    <row r="281" spans="1:13">
      <c r="A281" s="4" t="s">
        <v>61</v>
      </c>
      <c r="B281" s="42" t="s">
        <v>467</v>
      </c>
      <c r="C281" s="33" t="s">
        <v>481</v>
      </c>
      <c r="D281" s="34">
        <v>102</v>
      </c>
      <c r="E281" s="34">
        <v>133</v>
      </c>
      <c r="F281" s="34">
        <v>128</v>
      </c>
      <c r="G281" s="34">
        <v>140</v>
      </c>
      <c r="H281" s="34">
        <v>149</v>
      </c>
      <c r="I281" s="32">
        <v>97.031539038451243</v>
      </c>
      <c r="J281" s="32">
        <v>154.46846096154877</v>
      </c>
      <c r="K281" s="35" t="b">
        <v>1</v>
      </c>
      <c r="L281" t="s">
        <v>2406</v>
      </c>
      <c r="M281" t="s">
        <v>2406</v>
      </c>
    </row>
    <row r="282" spans="1:13">
      <c r="A282" s="4" t="s">
        <v>62</v>
      </c>
      <c r="B282" s="42" t="s">
        <v>467</v>
      </c>
      <c r="C282" s="33" t="s">
        <v>482</v>
      </c>
      <c r="D282" s="34">
        <v>25</v>
      </c>
      <c r="E282" s="34">
        <v>19</v>
      </c>
      <c r="F282" s="34">
        <v>27</v>
      </c>
      <c r="G282" s="34">
        <v>26</v>
      </c>
      <c r="H282" s="34">
        <v>30</v>
      </c>
      <c r="I282" s="32">
        <v>18.025050201005634</v>
      </c>
      <c r="J282" s="32">
        <v>30.474949798994366</v>
      </c>
      <c r="K282" s="35" t="b">
        <v>1</v>
      </c>
      <c r="L282" t="s">
        <v>2406</v>
      </c>
      <c r="M282" t="s">
        <v>2406</v>
      </c>
    </row>
    <row r="283" spans="1:13">
      <c r="A283" s="4" t="s">
        <v>63</v>
      </c>
      <c r="B283" s="42" t="s">
        <v>467</v>
      </c>
      <c r="C283" s="33" t="s">
        <v>483</v>
      </c>
      <c r="D283" s="34">
        <v>23</v>
      </c>
      <c r="E283" s="34">
        <v>23</v>
      </c>
      <c r="F283" s="34">
        <v>31</v>
      </c>
      <c r="G283" s="34">
        <v>46</v>
      </c>
      <c r="H283" s="34">
        <v>26</v>
      </c>
      <c r="I283" s="32">
        <v>11.968360029007052</v>
      </c>
      <c r="J283" s="32">
        <v>49.531639970992948</v>
      </c>
      <c r="K283" s="35" t="b">
        <v>1</v>
      </c>
      <c r="L283" t="s">
        <v>2406</v>
      </c>
      <c r="M283" t="s">
        <v>2406</v>
      </c>
    </row>
    <row r="284" spans="1:13">
      <c r="A284" s="4" t="s">
        <v>64</v>
      </c>
      <c r="B284" s="42" t="s">
        <v>467</v>
      </c>
      <c r="C284" s="33" t="s">
        <v>484</v>
      </c>
      <c r="D284" s="34">
        <v>14</v>
      </c>
      <c r="E284" s="34">
        <v>16</v>
      </c>
      <c r="F284" s="34">
        <v>26</v>
      </c>
      <c r="G284" s="34">
        <v>12</v>
      </c>
      <c r="H284" s="34">
        <v>20</v>
      </c>
      <c r="I284" s="32">
        <v>6.2296703857309925</v>
      </c>
      <c r="J284" s="32">
        <v>27.770329614269009</v>
      </c>
      <c r="K284" s="35" t="b">
        <v>1</v>
      </c>
      <c r="L284" t="s">
        <v>2406</v>
      </c>
      <c r="M284" t="s">
        <v>2406</v>
      </c>
    </row>
    <row r="285" spans="1:13">
      <c r="A285" s="4" t="s">
        <v>65</v>
      </c>
      <c r="B285" s="42" t="s">
        <v>467</v>
      </c>
      <c r="C285" s="33" t="s">
        <v>485</v>
      </c>
      <c r="D285" s="34">
        <v>87</v>
      </c>
      <c r="E285" s="34">
        <v>88</v>
      </c>
      <c r="F285" s="34">
        <v>81</v>
      </c>
      <c r="G285" s="34">
        <v>82</v>
      </c>
      <c r="H285" s="34">
        <v>99</v>
      </c>
      <c r="I285" s="32">
        <v>78.417237469701774</v>
      </c>
      <c r="J285" s="32">
        <v>90.582762530298226</v>
      </c>
      <c r="K285" s="35" t="b">
        <v>0</v>
      </c>
      <c r="L285" t="s">
        <v>2406</v>
      </c>
      <c r="M285" t="s">
        <v>2407</v>
      </c>
    </row>
    <row r="286" spans="1:13">
      <c r="A286" s="4" t="s">
        <v>66</v>
      </c>
      <c r="B286" s="41" t="s">
        <v>467</v>
      </c>
      <c r="C286" s="33" t="s">
        <v>486</v>
      </c>
      <c r="D286" s="34">
        <v>115</v>
      </c>
      <c r="E286" s="34">
        <v>114</v>
      </c>
      <c r="F286" s="34">
        <v>145</v>
      </c>
      <c r="G286" s="34">
        <v>130</v>
      </c>
      <c r="H286" s="34">
        <v>120</v>
      </c>
      <c r="I286" s="32">
        <v>100.66228108136015</v>
      </c>
      <c r="J286" s="32">
        <v>151.33771891863987</v>
      </c>
      <c r="K286" s="35" t="b">
        <v>1</v>
      </c>
      <c r="L286" t="s">
        <v>2406</v>
      </c>
      <c r="M286" t="s">
        <v>2406</v>
      </c>
    </row>
    <row r="287" spans="1:13">
      <c r="A287" s="4" t="s">
        <v>90</v>
      </c>
      <c r="B287" s="44" t="s">
        <v>487</v>
      </c>
      <c r="C287" s="33" t="s">
        <v>488</v>
      </c>
      <c r="D287" s="34">
        <v>855</v>
      </c>
      <c r="E287" s="34">
        <v>756</v>
      </c>
      <c r="F287" s="34">
        <v>770</v>
      </c>
      <c r="G287" s="34">
        <v>800</v>
      </c>
      <c r="H287" s="34">
        <v>832</v>
      </c>
      <c r="I287" s="32">
        <v>719.2845473257745</v>
      </c>
      <c r="J287" s="32">
        <v>871.2154526742255</v>
      </c>
      <c r="K287" s="35" t="b">
        <v>1</v>
      </c>
      <c r="L287" t="s">
        <v>2406</v>
      </c>
      <c r="M287" t="s">
        <v>2406</v>
      </c>
    </row>
    <row r="288" spans="1:13">
      <c r="A288" s="4" t="s">
        <v>99</v>
      </c>
      <c r="B288" s="44" t="s">
        <v>487</v>
      </c>
      <c r="C288" s="33" t="s">
        <v>489</v>
      </c>
      <c r="D288" s="34">
        <v>698</v>
      </c>
      <c r="E288" s="34">
        <v>621</v>
      </c>
      <c r="F288" s="34">
        <v>652</v>
      </c>
      <c r="G288" s="34">
        <v>670</v>
      </c>
      <c r="H288" s="34">
        <v>689</v>
      </c>
      <c r="I288" s="32">
        <v>604.31476959911583</v>
      </c>
      <c r="J288" s="32">
        <v>716.18523040088417</v>
      </c>
      <c r="K288" s="35" t="b">
        <v>1</v>
      </c>
      <c r="L288" t="s">
        <v>2406</v>
      </c>
      <c r="M288" t="s">
        <v>2406</v>
      </c>
    </row>
    <row r="289" spans="1:13">
      <c r="A289" s="4" t="s">
        <v>108</v>
      </c>
      <c r="B289" s="45" t="s">
        <v>487</v>
      </c>
      <c r="C289" s="33" t="s">
        <v>490</v>
      </c>
      <c r="D289" s="34">
        <v>157</v>
      </c>
      <c r="E289" s="34">
        <v>135</v>
      </c>
      <c r="F289" s="34">
        <v>118</v>
      </c>
      <c r="G289" s="34">
        <v>130</v>
      </c>
      <c r="H289" s="34">
        <v>143</v>
      </c>
      <c r="I289" s="32">
        <v>106.75110621634893</v>
      </c>
      <c r="J289" s="32">
        <v>163.24889378365106</v>
      </c>
      <c r="K289" s="35" t="b">
        <v>1</v>
      </c>
      <c r="L289" t="s">
        <v>2406</v>
      </c>
      <c r="M289" t="s">
        <v>2406</v>
      </c>
    </row>
    <row r="290" spans="1:13">
      <c r="A290" s="4" t="s">
        <v>51</v>
      </c>
      <c r="B290" s="44" t="s">
        <v>487</v>
      </c>
      <c r="C290" s="33" t="s">
        <v>491</v>
      </c>
      <c r="D290" s="34">
        <v>226</v>
      </c>
      <c r="E290" s="34">
        <v>201</v>
      </c>
      <c r="F290" s="34">
        <v>217</v>
      </c>
      <c r="G290" s="34">
        <v>209</v>
      </c>
      <c r="H290" s="34">
        <v>221</v>
      </c>
      <c r="I290" s="32">
        <v>194.68255537237286</v>
      </c>
      <c r="J290" s="32">
        <v>231.81744462762714</v>
      </c>
      <c r="K290" s="35" t="b">
        <v>1</v>
      </c>
      <c r="L290" t="s">
        <v>2406</v>
      </c>
      <c r="M290" t="s">
        <v>2406</v>
      </c>
    </row>
    <row r="291" spans="1:13">
      <c r="A291" s="4" t="s">
        <v>199</v>
      </c>
      <c r="B291" s="44" t="s">
        <v>487</v>
      </c>
      <c r="C291" s="33" t="s">
        <v>492</v>
      </c>
      <c r="D291" s="34">
        <v>119</v>
      </c>
      <c r="E291" s="34">
        <v>112</v>
      </c>
      <c r="F291" s="34">
        <v>139</v>
      </c>
      <c r="G291" s="34">
        <v>110</v>
      </c>
      <c r="H291" s="34">
        <v>119</v>
      </c>
      <c r="I291" s="32">
        <v>97.065310117640564</v>
      </c>
      <c r="J291" s="32">
        <v>142.93468988235944</v>
      </c>
      <c r="K291" s="35" t="b">
        <v>1</v>
      </c>
      <c r="L291" t="s">
        <v>2406</v>
      </c>
      <c r="M291" t="s">
        <v>2406</v>
      </c>
    </row>
    <row r="292" spans="1:13">
      <c r="A292" s="4" t="s">
        <v>201</v>
      </c>
      <c r="B292" s="44" t="s">
        <v>487</v>
      </c>
      <c r="C292" s="33" t="s">
        <v>493</v>
      </c>
      <c r="D292" s="34">
        <v>107</v>
      </c>
      <c r="E292" s="34">
        <v>89</v>
      </c>
      <c r="F292" s="34">
        <v>78</v>
      </c>
      <c r="G292" s="34">
        <v>99</v>
      </c>
      <c r="H292" s="34">
        <v>102</v>
      </c>
      <c r="I292" s="32">
        <v>71.507185094841105</v>
      </c>
      <c r="J292" s="32">
        <v>114.99281490515889</v>
      </c>
      <c r="K292" s="35" t="b">
        <v>1</v>
      </c>
      <c r="L292" t="s">
        <v>2406</v>
      </c>
      <c r="M292" t="s">
        <v>2406</v>
      </c>
    </row>
    <row r="293" spans="1:13">
      <c r="A293" s="4" t="s">
        <v>54</v>
      </c>
      <c r="B293" s="44" t="s">
        <v>487</v>
      </c>
      <c r="C293" s="33" t="s">
        <v>494</v>
      </c>
      <c r="D293" s="34">
        <v>20</v>
      </c>
      <c r="E293" s="34">
        <v>16</v>
      </c>
      <c r="F293" s="34">
        <v>14</v>
      </c>
      <c r="G293" s="34">
        <v>7</v>
      </c>
      <c r="H293" s="34">
        <v>8</v>
      </c>
      <c r="I293" s="32">
        <v>4.8292781592916132</v>
      </c>
      <c r="J293" s="32">
        <v>23.670721840708389</v>
      </c>
      <c r="K293" s="35" t="b">
        <v>1</v>
      </c>
      <c r="L293" t="s">
        <v>2406</v>
      </c>
      <c r="M293" t="s">
        <v>2406</v>
      </c>
    </row>
    <row r="294" spans="1:13">
      <c r="A294" s="4" t="s">
        <v>204</v>
      </c>
      <c r="B294" s="44" t="s">
        <v>487</v>
      </c>
      <c r="C294" s="33" t="s">
        <v>495</v>
      </c>
      <c r="D294" s="34">
        <v>9</v>
      </c>
      <c r="E294" s="34">
        <v>6</v>
      </c>
      <c r="F294" s="34">
        <v>7</v>
      </c>
      <c r="G294" s="34">
        <v>4</v>
      </c>
      <c r="H294" s="34">
        <v>4</v>
      </c>
      <c r="I294" s="32">
        <v>2.8944487245360109</v>
      </c>
      <c r="J294" s="32">
        <v>10.10555127546399</v>
      </c>
      <c r="K294" s="35" t="b">
        <v>1</v>
      </c>
      <c r="L294" t="s">
        <v>2406</v>
      </c>
      <c r="M294" t="s">
        <v>2406</v>
      </c>
    </row>
    <row r="295" spans="1:13">
      <c r="A295" s="4" t="s">
        <v>206</v>
      </c>
      <c r="B295" s="44" t="s">
        <v>487</v>
      </c>
      <c r="C295" s="33" t="s">
        <v>496</v>
      </c>
      <c r="D295" s="34">
        <v>11</v>
      </c>
      <c r="E295" s="34">
        <v>10</v>
      </c>
      <c r="F295" s="34">
        <v>7</v>
      </c>
      <c r="G295" s="34">
        <v>3</v>
      </c>
      <c r="H295" s="34">
        <v>4</v>
      </c>
      <c r="I295" s="32">
        <v>1.5250502010056337</v>
      </c>
      <c r="J295" s="32">
        <v>13.974949798994366</v>
      </c>
      <c r="K295" s="35" t="b">
        <v>1</v>
      </c>
      <c r="L295" t="s">
        <v>2406</v>
      </c>
      <c r="M295" t="s">
        <v>2406</v>
      </c>
    </row>
    <row r="296" spans="1:13">
      <c r="A296" s="4" t="s">
        <v>57</v>
      </c>
      <c r="B296" s="46" t="s">
        <v>487</v>
      </c>
      <c r="C296" s="33" t="s">
        <v>497</v>
      </c>
      <c r="D296" s="34">
        <v>133</v>
      </c>
      <c r="E296" s="34">
        <v>126</v>
      </c>
      <c r="F296" s="34">
        <v>113</v>
      </c>
      <c r="G296" s="34">
        <v>123</v>
      </c>
      <c r="H296" s="34">
        <v>130</v>
      </c>
      <c r="I296" s="32">
        <v>109.3711961554516</v>
      </c>
      <c r="J296" s="32">
        <v>138.1288038445484</v>
      </c>
      <c r="K296" s="35" t="b">
        <v>1</v>
      </c>
      <c r="L296" t="s">
        <v>2406</v>
      </c>
      <c r="M296" t="s">
        <v>2406</v>
      </c>
    </row>
    <row r="297" spans="1:13">
      <c r="A297" s="4" t="s">
        <v>209</v>
      </c>
      <c r="B297" s="44" t="s">
        <v>487</v>
      </c>
      <c r="C297" s="33" t="s">
        <v>498</v>
      </c>
      <c r="D297" s="34">
        <v>94</v>
      </c>
      <c r="E297" s="34">
        <v>90</v>
      </c>
      <c r="F297" s="34">
        <v>80</v>
      </c>
      <c r="G297" s="34">
        <v>95</v>
      </c>
      <c r="H297" s="34">
        <v>93</v>
      </c>
      <c r="I297" s="32">
        <v>77.886189482295322</v>
      </c>
      <c r="J297" s="32">
        <v>101.61381051770468</v>
      </c>
      <c r="K297" s="35" t="b">
        <v>1</v>
      </c>
      <c r="L297" t="s">
        <v>2406</v>
      </c>
      <c r="M297" t="s">
        <v>2406</v>
      </c>
    </row>
    <row r="298" spans="1:13">
      <c r="A298" s="4" t="s">
        <v>211</v>
      </c>
      <c r="B298" s="44" t="s">
        <v>487</v>
      </c>
      <c r="C298" s="33" t="s">
        <v>499</v>
      </c>
      <c r="D298" s="34">
        <v>39</v>
      </c>
      <c r="E298" s="34">
        <v>36</v>
      </c>
      <c r="F298" s="34">
        <v>33</v>
      </c>
      <c r="G298" s="34">
        <v>28</v>
      </c>
      <c r="H298" s="34">
        <v>37</v>
      </c>
      <c r="I298" s="32">
        <v>25.875961595364039</v>
      </c>
      <c r="J298" s="32">
        <v>42.124038404635961</v>
      </c>
      <c r="K298" s="35" t="b">
        <v>1</v>
      </c>
      <c r="L298" t="s">
        <v>2406</v>
      </c>
      <c r="M298" t="s">
        <v>2406</v>
      </c>
    </row>
    <row r="299" spans="1:13">
      <c r="A299" s="4" t="s">
        <v>166</v>
      </c>
      <c r="B299" s="44" t="s">
        <v>487</v>
      </c>
      <c r="C299" s="33" t="s">
        <v>500</v>
      </c>
      <c r="D299" s="34">
        <v>27</v>
      </c>
      <c r="E299" s="34">
        <v>20</v>
      </c>
      <c r="F299" s="34">
        <v>15</v>
      </c>
      <c r="G299" s="34">
        <v>20</v>
      </c>
      <c r="H299" s="34">
        <v>28</v>
      </c>
      <c r="I299" s="32">
        <v>11.95599625468247</v>
      </c>
      <c r="J299" s="32">
        <v>29.044003745317532</v>
      </c>
      <c r="K299" s="35" t="b">
        <v>1</v>
      </c>
      <c r="L299" t="s">
        <v>2406</v>
      </c>
      <c r="M299" t="s">
        <v>2406</v>
      </c>
    </row>
    <row r="300" spans="1:13">
      <c r="A300" s="4" t="s">
        <v>61</v>
      </c>
      <c r="B300" s="44" t="s">
        <v>487</v>
      </c>
      <c r="C300" s="33" t="s">
        <v>501</v>
      </c>
      <c r="D300" s="34">
        <v>119</v>
      </c>
      <c r="E300" s="34">
        <v>130</v>
      </c>
      <c r="F300" s="34">
        <v>129</v>
      </c>
      <c r="G300" s="34">
        <v>153</v>
      </c>
      <c r="H300" s="34">
        <v>124</v>
      </c>
      <c r="I300" s="32">
        <v>107.83514499339802</v>
      </c>
      <c r="J300" s="32">
        <v>157.66485500660198</v>
      </c>
      <c r="K300" s="35" t="b">
        <v>1</v>
      </c>
      <c r="L300" t="s">
        <v>2406</v>
      </c>
      <c r="M300" t="s">
        <v>2406</v>
      </c>
    </row>
    <row r="301" spans="1:13">
      <c r="A301" s="4" t="s">
        <v>62</v>
      </c>
      <c r="B301" s="44" t="s">
        <v>487</v>
      </c>
      <c r="C301" s="33" t="s">
        <v>502</v>
      </c>
      <c r="D301" s="34">
        <v>23</v>
      </c>
      <c r="E301" s="34">
        <v>21</v>
      </c>
      <c r="F301" s="34">
        <v>21</v>
      </c>
      <c r="G301" s="34">
        <v>31</v>
      </c>
      <c r="H301" s="34">
        <v>34</v>
      </c>
      <c r="I301" s="32">
        <v>15.753788748764679</v>
      </c>
      <c r="J301" s="32">
        <v>32.246211251235323</v>
      </c>
      <c r="K301" s="35" t="b">
        <v>0</v>
      </c>
      <c r="L301" t="s">
        <v>2406</v>
      </c>
      <c r="M301" t="s">
        <v>2407</v>
      </c>
    </row>
    <row r="302" spans="1:13">
      <c r="A302" s="4" t="s">
        <v>63</v>
      </c>
      <c r="B302" s="44" t="s">
        <v>487</v>
      </c>
      <c r="C302" s="33" t="s">
        <v>503</v>
      </c>
      <c r="D302" s="34">
        <v>50</v>
      </c>
      <c r="E302" s="34">
        <v>17</v>
      </c>
      <c r="F302" s="34">
        <v>34</v>
      </c>
      <c r="G302" s="34">
        <v>35</v>
      </c>
      <c r="H302" s="34">
        <v>35</v>
      </c>
      <c r="I302" s="32">
        <v>10.633357108904153</v>
      </c>
      <c r="J302" s="32">
        <v>57.36664289109585</v>
      </c>
      <c r="K302" s="35" t="b">
        <v>1</v>
      </c>
      <c r="L302" t="s">
        <v>2406</v>
      </c>
      <c r="M302" t="s">
        <v>2406</v>
      </c>
    </row>
    <row r="303" spans="1:13">
      <c r="A303" s="4" t="s">
        <v>64</v>
      </c>
      <c r="B303" s="44" t="s">
        <v>487</v>
      </c>
      <c r="C303" s="33" t="s">
        <v>504</v>
      </c>
      <c r="D303" s="34">
        <v>22</v>
      </c>
      <c r="E303" s="34">
        <v>19</v>
      </c>
      <c r="F303" s="34">
        <v>22</v>
      </c>
      <c r="G303" s="34">
        <v>19</v>
      </c>
      <c r="H303" s="34">
        <v>13</v>
      </c>
      <c r="I303" s="32">
        <v>17.5</v>
      </c>
      <c r="J303" s="32">
        <v>23.5</v>
      </c>
      <c r="K303" s="35" t="b">
        <v>0</v>
      </c>
      <c r="L303" t="s">
        <v>2407</v>
      </c>
      <c r="M303" t="s">
        <v>2406</v>
      </c>
    </row>
    <row r="304" spans="1:13">
      <c r="A304" s="4" t="s">
        <v>65</v>
      </c>
      <c r="B304" s="46" t="s">
        <v>487</v>
      </c>
      <c r="C304" s="33" t="s">
        <v>505</v>
      </c>
      <c r="D304" s="34">
        <v>91</v>
      </c>
      <c r="E304" s="34">
        <v>70</v>
      </c>
      <c r="F304" s="34">
        <v>71</v>
      </c>
      <c r="G304" s="34">
        <v>71</v>
      </c>
      <c r="H304" s="34">
        <v>66</v>
      </c>
      <c r="I304" s="32">
        <v>58.121897436195809</v>
      </c>
      <c r="J304" s="32">
        <v>93.378102563804191</v>
      </c>
      <c r="K304" s="35" t="b">
        <v>1</v>
      </c>
      <c r="L304" t="s">
        <v>2406</v>
      </c>
      <c r="M304" t="s">
        <v>2406</v>
      </c>
    </row>
    <row r="305" spans="1:13">
      <c r="A305" s="4" t="s">
        <v>66</v>
      </c>
      <c r="B305" s="44" t="s">
        <v>487</v>
      </c>
      <c r="C305" s="33" t="s">
        <v>506</v>
      </c>
      <c r="D305" s="34">
        <v>144</v>
      </c>
      <c r="E305" s="34">
        <v>136</v>
      </c>
      <c r="F305" s="34">
        <v>134</v>
      </c>
      <c r="G305" s="34">
        <v>132</v>
      </c>
      <c r="H305" s="34">
        <v>173</v>
      </c>
      <c r="I305" s="32">
        <v>127.3895664208557</v>
      </c>
      <c r="J305" s="32">
        <v>145.61043357914428</v>
      </c>
      <c r="K305" s="35" t="b">
        <v>0</v>
      </c>
      <c r="L305" t="s">
        <v>2406</v>
      </c>
      <c r="M305" t="s">
        <v>2407</v>
      </c>
    </row>
    <row r="306" spans="1:13">
      <c r="A306" s="4" t="s">
        <v>90</v>
      </c>
      <c r="B306" s="47" t="s">
        <v>40</v>
      </c>
      <c r="C306" s="33" t="s">
        <v>507</v>
      </c>
      <c r="D306" s="34">
        <v>3177</v>
      </c>
      <c r="E306" s="34">
        <v>3049</v>
      </c>
      <c r="F306" s="34">
        <v>3129</v>
      </c>
      <c r="G306" s="34">
        <v>3209</v>
      </c>
      <c r="H306" s="34">
        <v>3254</v>
      </c>
      <c r="I306" s="32">
        <v>3020.4678466134451</v>
      </c>
      <c r="J306" s="32">
        <v>3261.5321533865549</v>
      </c>
      <c r="K306" s="35" t="b">
        <v>1</v>
      </c>
      <c r="L306" t="s">
        <v>2406</v>
      </c>
      <c r="M306" t="s">
        <v>2406</v>
      </c>
    </row>
    <row r="307" spans="1:13">
      <c r="A307" s="4" t="s">
        <v>99</v>
      </c>
      <c r="B307" t="s">
        <v>40</v>
      </c>
      <c r="C307" s="33" t="s">
        <v>508</v>
      </c>
      <c r="D307" s="34">
        <v>2589</v>
      </c>
      <c r="E307" s="34">
        <v>2467</v>
      </c>
      <c r="F307" s="34">
        <v>2638</v>
      </c>
      <c r="G307" s="34">
        <v>2638</v>
      </c>
      <c r="H307" s="34">
        <v>2689</v>
      </c>
      <c r="I307" s="32">
        <v>2443.207296327741</v>
      </c>
      <c r="J307" s="32">
        <v>2722.792703672259</v>
      </c>
      <c r="K307" s="35" t="b">
        <v>1</v>
      </c>
      <c r="L307" t="s">
        <v>2406</v>
      </c>
      <c r="M307" t="s">
        <v>2406</v>
      </c>
    </row>
    <row r="308" spans="1:13">
      <c r="A308" s="4" t="s">
        <v>108</v>
      </c>
      <c r="B308" s="47" t="s">
        <v>40</v>
      </c>
      <c r="C308" s="33" t="s">
        <v>509</v>
      </c>
      <c r="D308" s="34">
        <v>588</v>
      </c>
      <c r="E308" s="34">
        <v>582</v>
      </c>
      <c r="F308" s="34">
        <v>491</v>
      </c>
      <c r="G308" s="34">
        <v>571</v>
      </c>
      <c r="H308" s="34">
        <v>565</v>
      </c>
      <c r="I308" s="32">
        <v>479.68014300319487</v>
      </c>
      <c r="J308" s="32">
        <v>636.31985699680513</v>
      </c>
      <c r="K308" s="35" t="b">
        <v>1</v>
      </c>
      <c r="L308" t="s">
        <v>2406</v>
      </c>
      <c r="M308" t="s">
        <v>2406</v>
      </c>
    </row>
    <row r="309" spans="1:13">
      <c r="A309" s="4" t="s">
        <v>51</v>
      </c>
      <c r="B309" s="47" t="s">
        <v>40</v>
      </c>
      <c r="C309" s="33" t="s">
        <v>37</v>
      </c>
      <c r="D309" s="34">
        <v>915</v>
      </c>
      <c r="E309" s="34">
        <v>865</v>
      </c>
      <c r="F309" s="34">
        <v>836</v>
      </c>
      <c r="G309" s="34">
        <v>881</v>
      </c>
      <c r="H309" s="34">
        <v>890</v>
      </c>
      <c r="I309" s="32">
        <v>817.19958370002894</v>
      </c>
      <c r="J309" s="32">
        <v>931.30041629997106</v>
      </c>
      <c r="K309" s="35" t="b">
        <v>1</v>
      </c>
      <c r="L309" t="s">
        <v>2406</v>
      </c>
      <c r="M309" t="s">
        <v>2406</v>
      </c>
    </row>
    <row r="310" spans="1:13">
      <c r="A310" s="4" t="s">
        <v>199</v>
      </c>
      <c r="B310" s="47" t="s">
        <v>40</v>
      </c>
      <c r="C310" s="33" t="s">
        <v>510</v>
      </c>
      <c r="D310" s="34">
        <v>478</v>
      </c>
      <c r="E310" s="34">
        <v>446</v>
      </c>
      <c r="F310" s="34">
        <v>496</v>
      </c>
      <c r="G310" s="34">
        <v>462</v>
      </c>
      <c r="H310" s="34">
        <v>465</v>
      </c>
      <c r="I310" s="32">
        <v>433.36511074474572</v>
      </c>
      <c r="J310" s="32">
        <v>507.63488925525428</v>
      </c>
      <c r="K310" s="35" t="b">
        <v>1</v>
      </c>
      <c r="L310" t="s">
        <v>2406</v>
      </c>
      <c r="M310" t="s">
        <v>2406</v>
      </c>
    </row>
    <row r="311" spans="1:13">
      <c r="A311" s="4" t="s">
        <v>201</v>
      </c>
      <c r="B311" s="47" t="s">
        <v>40</v>
      </c>
      <c r="C311" s="33" t="s">
        <v>511</v>
      </c>
      <c r="D311" s="34">
        <v>437</v>
      </c>
      <c r="E311" s="34">
        <v>419</v>
      </c>
      <c r="F311" s="34">
        <v>340</v>
      </c>
      <c r="G311" s="34">
        <v>419</v>
      </c>
      <c r="H311" s="34">
        <v>425</v>
      </c>
      <c r="I311" s="32">
        <v>328.68502814228196</v>
      </c>
      <c r="J311" s="32">
        <v>478.81497185771804</v>
      </c>
      <c r="K311" s="35" t="b">
        <v>1</v>
      </c>
      <c r="L311" t="s">
        <v>2406</v>
      </c>
      <c r="M311" t="s">
        <v>2406</v>
      </c>
    </row>
    <row r="312" spans="1:13">
      <c r="A312" s="4" t="s">
        <v>54</v>
      </c>
      <c r="B312" s="47" t="s">
        <v>40</v>
      </c>
      <c r="C312" s="33" t="s">
        <v>512</v>
      </c>
      <c r="D312" s="34">
        <v>52</v>
      </c>
      <c r="E312" s="34">
        <v>51</v>
      </c>
      <c r="F312" s="34">
        <v>40</v>
      </c>
      <c r="G312" s="34">
        <v>23</v>
      </c>
      <c r="H312" s="34">
        <v>37</v>
      </c>
      <c r="I312" s="32">
        <v>18.154764940142496</v>
      </c>
      <c r="J312" s="32">
        <v>64.845235059857501</v>
      </c>
      <c r="K312" s="35" t="b">
        <v>1</v>
      </c>
      <c r="L312" t="s">
        <v>2406</v>
      </c>
      <c r="M312" t="s">
        <v>2406</v>
      </c>
    </row>
    <row r="313" spans="1:13">
      <c r="A313" s="4" t="s">
        <v>204</v>
      </c>
      <c r="B313" s="47" t="s">
        <v>40</v>
      </c>
      <c r="C313" s="33" t="s">
        <v>513</v>
      </c>
      <c r="D313" s="34">
        <v>22</v>
      </c>
      <c r="E313" s="34">
        <v>25</v>
      </c>
      <c r="F313" s="34">
        <v>21</v>
      </c>
      <c r="G313" s="34">
        <v>9</v>
      </c>
      <c r="H313" s="34">
        <v>17</v>
      </c>
      <c r="I313" s="32">
        <v>7.053689082349532</v>
      </c>
      <c r="J313" s="32">
        <v>31.446310917650468</v>
      </c>
      <c r="K313" s="35" t="b">
        <v>1</v>
      </c>
      <c r="L313" t="s">
        <v>2406</v>
      </c>
      <c r="M313" t="s">
        <v>2406</v>
      </c>
    </row>
    <row r="314" spans="1:13">
      <c r="A314" s="4" t="s">
        <v>206</v>
      </c>
      <c r="B314" s="48" t="s">
        <v>40</v>
      </c>
      <c r="C314" s="33" t="s">
        <v>514</v>
      </c>
      <c r="D314" s="34">
        <v>30</v>
      </c>
      <c r="E314" s="34">
        <v>26</v>
      </c>
      <c r="F314" s="34">
        <v>19</v>
      </c>
      <c r="G314" s="34">
        <v>14</v>
      </c>
      <c r="H314" s="34">
        <v>20</v>
      </c>
      <c r="I314" s="32">
        <v>9.8907929056917254</v>
      </c>
      <c r="J314" s="32">
        <v>34.609207094308275</v>
      </c>
      <c r="K314" s="35" t="b">
        <v>1</v>
      </c>
      <c r="L314" t="s">
        <v>2406</v>
      </c>
      <c r="M314" t="s">
        <v>2406</v>
      </c>
    </row>
    <row r="315" spans="1:13">
      <c r="A315" s="4" t="s">
        <v>57</v>
      </c>
      <c r="B315" s="47" t="s">
        <v>40</v>
      </c>
      <c r="C315" s="33" t="s">
        <v>515</v>
      </c>
      <c r="D315" s="34">
        <v>464</v>
      </c>
      <c r="E315" s="34">
        <v>455</v>
      </c>
      <c r="F315" s="34">
        <v>456</v>
      </c>
      <c r="G315" s="34">
        <v>460</v>
      </c>
      <c r="H315" s="34">
        <v>485</v>
      </c>
      <c r="I315" s="32">
        <v>451.62609657561251</v>
      </c>
      <c r="J315" s="32">
        <v>465.87390342438749</v>
      </c>
      <c r="K315" s="35" t="b">
        <v>0</v>
      </c>
      <c r="L315" t="s">
        <v>2406</v>
      </c>
      <c r="M315" t="s">
        <v>2407</v>
      </c>
    </row>
    <row r="316" spans="1:13">
      <c r="A316" s="4" t="s">
        <v>209</v>
      </c>
      <c r="B316" s="47" t="s">
        <v>40</v>
      </c>
      <c r="C316" s="33" t="s">
        <v>516</v>
      </c>
      <c r="D316" s="34">
        <v>343</v>
      </c>
      <c r="E316" s="34">
        <v>318</v>
      </c>
      <c r="F316" s="34">
        <v>324</v>
      </c>
      <c r="G316" s="34">
        <v>322</v>
      </c>
      <c r="H316" s="34">
        <v>365</v>
      </c>
      <c r="I316" s="32">
        <v>307.49513048603029</v>
      </c>
      <c r="J316" s="32">
        <v>346.00486951396971</v>
      </c>
      <c r="K316" s="35" t="b">
        <v>0</v>
      </c>
      <c r="L316" t="s">
        <v>2406</v>
      </c>
      <c r="M316" t="s">
        <v>2407</v>
      </c>
    </row>
    <row r="317" spans="1:13">
      <c r="A317" s="4" t="s">
        <v>211</v>
      </c>
      <c r="B317" s="47" t="s">
        <v>40</v>
      </c>
      <c r="C317" s="33" t="s">
        <v>517</v>
      </c>
      <c r="D317" s="34">
        <v>121</v>
      </c>
      <c r="E317" s="34">
        <v>137</v>
      </c>
      <c r="F317" s="34">
        <v>132</v>
      </c>
      <c r="G317" s="34">
        <v>138</v>
      </c>
      <c r="H317" s="34">
        <v>120</v>
      </c>
      <c r="I317" s="32">
        <v>118.50926243676795</v>
      </c>
      <c r="J317" s="32">
        <v>145.49073756323205</v>
      </c>
      <c r="K317" s="35" t="b">
        <v>1</v>
      </c>
      <c r="L317" t="s">
        <v>2406</v>
      </c>
      <c r="M317" t="s">
        <v>2406</v>
      </c>
    </row>
    <row r="318" spans="1:13">
      <c r="A318" s="4" t="s">
        <v>166</v>
      </c>
      <c r="B318" s="47" t="s">
        <v>40</v>
      </c>
      <c r="C318" s="33" t="s">
        <v>518</v>
      </c>
      <c r="D318" s="34">
        <v>127</v>
      </c>
      <c r="E318" s="34">
        <v>101</v>
      </c>
      <c r="F318" s="34">
        <v>105</v>
      </c>
      <c r="G318" s="34">
        <v>105</v>
      </c>
      <c r="H318" s="34">
        <v>127</v>
      </c>
      <c r="I318" s="32">
        <v>89.030510509541273</v>
      </c>
      <c r="J318" s="32">
        <v>129.96948949045873</v>
      </c>
      <c r="K318" s="35" t="b">
        <v>1</v>
      </c>
      <c r="L318" t="s">
        <v>2406</v>
      </c>
      <c r="M318" t="s">
        <v>2406</v>
      </c>
    </row>
    <row r="319" spans="1:13">
      <c r="A319" s="4" t="s">
        <v>61</v>
      </c>
      <c r="B319" s="47" t="s">
        <v>40</v>
      </c>
      <c r="C319" s="33" t="s">
        <v>519</v>
      </c>
      <c r="D319" s="34">
        <v>472</v>
      </c>
      <c r="E319" s="34">
        <v>523</v>
      </c>
      <c r="F319" s="34">
        <v>522</v>
      </c>
      <c r="G319" s="34">
        <v>565</v>
      </c>
      <c r="H319" s="34">
        <v>533</v>
      </c>
      <c r="I319" s="32">
        <v>454.61373435988344</v>
      </c>
      <c r="J319" s="32">
        <v>586.38626564011656</v>
      </c>
      <c r="K319" s="35" t="b">
        <v>1</v>
      </c>
      <c r="L319" t="s">
        <v>2406</v>
      </c>
      <c r="M319" t="s">
        <v>2406</v>
      </c>
    </row>
    <row r="320" spans="1:13">
      <c r="A320" s="4" t="s">
        <v>62</v>
      </c>
      <c r="B320" s="47" t="s">
        <v>40</v>
      </c>
      <c r="C320" s="33" t="s">
        <v>520</v>
      </c>
      <c r="D320" s="34">
        <v>87</v>
      </c>
      <c r="E320" s="34">
        <v>86</v>
      </c>
      <c r="F320" s="34">
        <v>96</v>
      </c>
      <c r="G320" s="34">
        <v>95</v>
      </c>
      <c r="H320" s="34">
        <v>102</v>
      </c>
      <c r="I320" s="32">
        <v>81.94461486186259</v>
      </c>
      <c r="J320" s="32">
        <v>100.05538513813741</v>
      </c>
      <c r="K320" s="35" t="b">
        <v>0</v>
      </c>
      <c r="L320" t="s">
        <v>2406</v>
      </c>
      <c r="M320" t="s">
        <v>2407</v>
      </c>
    </row>
    <row r="321" spans="1:13">
      <c r="A321" s="4" t="s">
        <v>63</v>
      </c>
      <c r="B321" s="47" t="s">
        <v>40</v>
      </c>
      <c r="C321" s="33" t="s">
        <v>521</v>
      </c>
      <c r="D321" s="34">
        <v>137</v>
      </c>
      <c r="E321" s="34">
        <v>97</v>
      </c>
      <c r="F321" s="34">
        <v>148</v>
      </c>
      <c r="G321" s="34">
        <v>177</v>
      </c>
      <c r="H321" s="34">
        <v>126</v>
      </c>
      <c r="I321" s="32">
        <v>82.384940948343825</v>
      </c>
      <c r="J321" s="32">
        <v>197.11505905165617</v>
      </c>
      <c r="K321" s="35" t="b">
        <v>1</v>
      </c>
      <c r="L321" t="s">
        <v>2406</v>
      </c>
      <c r="M321" t="s">
        <v>2406</v>
      </c>
    </row>
    <row r="322" spans="1:13">
      <c r="A322" s="4" t="s">
        <v>64</v>
      </c>
      <c r="B322" s="48" t="s">
        <v>40</v>
      </c>
      <c r="C322" s="33" t="s">
        <v>522</v>
      </c>
      <c r="D322" s="34">
        <v>75</v>
      </c>
      <c r="E322" s="34">
        <v>73</v>
      </c>
      <c r="F322" s="34">
        <v>88</v>
      </c>
      <c r="G322" s="34">
        <v>60</v>
      </c>
      <c r="H322" s="34">
        <v>76</v>
      </c>
      <c r="I322" s="32">
        <v>54.150566758720792</v>
      </c>
      <c r="J322" s="32">
        <v>93.849433241279201</v>
      </c>
      <c r="K322" s="35" t="b">
        <v>1</v>
      </c>
      <c r="L322" t="s">
        <v>2406</v>
      </c>
      <c r="M322" t="s">
        <v>2406</v>
      </c>
    </row>
    <row r="323" spans="1:13">
      <c r="A323" s="4" t="s">
        <v>65</v>
      </c>
      <c r="B323" s="47" t="s">
        <v>40</v>
      </c>
      <c r="C323" s="33" t="s">
        <v>523</v>
      </c>
      <c r="D323" s="34">
        <v>345</v>
      </c>
      <c r="E323" s="34">
        <v>316</v>
      </c>
      <c r="F323" s="34">
        <v>336</v>
      </c>
      <c r="G323" s="34">
        <v>314</v>
      </c>
      <c r="H323" s="34">
        <v>333</v>
      </c>
      <c r="I323" s="32">
        <v>301.42985562349628</v>
      </c>
      <c r="J323" s="32">
        <v>354.07014437650372</v>
      </c>
      <c r="K323" s="35" t="b">
        <v>1</v>
      </c>
      <c r="L323" t="s">
        <v>2406</v>
      </c>
      <c r="M323" t="s">
        <v>2406</v>
      </c>
    </row>
    <row r="324" spans="1:13">
      <c r="A324" s="4" t="s">
        <v>66</v>
      </c>
      <c r="B324" s="47" t="s">
        <v>40</v>
      </c>
      <c r="C324" s="33" t="s">
        <v>524</v>
      </c>
      <c r="D324" s="34">
        <v>503</v>
      </c>
      <c r="E324" s="34">
        <v>482</v>
      </c>
      <c r="F324" s="34">
        <v>502</v>
      </c>
      <c r="G324" s="34">
        <v>529</v>
      </c>
      <c r="H324" s="34">
        <v>545</v>
      </c>
      <c r="I324" s="32">
        <v>470.62336146344273</v>
      </c>
      <c r="J324" s="32">
        <v>537.37663853655727</v>
      </c>
      <c r="K324" s="35" t="b">
        <v>0</v>
      </c>
      <c r="L324" t="s">
        <v>2406</v>
      </c>
      <c r="M324" t="s">
        <v>2407</v>
      </c>
    </row>
    <row r="325" spans="1:13">
      <c r="A325" s="4" t="s">
        <v>90</v>
      </c>
      <c r="B325" s="45" t="s">
        <v>525</v>
      </c>
      <c r="C325" s="33" t="s">
        <v>526</v>
      </c>
      <c r="D325" s="34">
        <v>1584</v>
      </c>
      <c r="E325" s="34">
        <v>1534</v>
      </c>
      <c r="F325" s="34">
        <v>1572</v>
      </c>
      <c r="G325" s="34">
        <v>1579</v>
      </c>
      <c r="H325" s="34">
        <v>1572</v>
      </c>
      <c r="I325" s="32">
        <v>1527.9212573300392</v>
      </c>
      <c r="J325" s="32">
        <v>1606.5787426699608</v>
      </c>
      <c r="K325" s="35" t="b">
        <v>1</v>
      </c>
      <c r="L325" t="s">
        <v>2406</v>
      </c>
      <c r="M325" t="s">
        <v>2406</v>
      </c>
    </row>
    <row r="326" spans="1:13">
      <c r="A326" s="4" t="s">
        <v>99</v>
      </c>
      <c r="B326" s="44" t="s">
        <v>525</v>
      </c>
      <c r="C326" s="33" t="s">
        <v>527</v>
      </c>
      <c r="D326" s="34">
        <v>1311</v>
      </c>
      <c r="E326" s="34">
        <v>1263</v>
      </c>
      <c r="F326" s="34">
        <v>1333</v>
      </c>
      <c r="G326" s="34">
        <v>1329</v>
      </c>
      <c r="H326" s="34">
        <v>1322</v>
      </c>
      <c r="I326" s="32">
        <v>1253.3582890270259</v>
      </c>
      <c r="J326" s="32">
        <v>1364.6417109729741</v>
      </c>
      <c r="K326" s="35" t="b">
        <v>1</v>
      </c>
      <c r="L326" t="s">
        <v>2406</v>
      </c>
      <c r="M326" t="s">
        <v>2406</v>
      </c>
    </row>
    <row r="327" spans="1:13">
      <c r="A327" s="4" t="s">
        <v>108</v>
      </c>
      <c r="B327" s="44" t="s">
        <v>525</v>
      </c>
      <c r="C327" s="33" t="s">
        <v>528</v>
      </c>
      <c r="D327" s="34">
        <v>273</v>
      </c>
      <c r="E327" s="34">
        <v>271</v>
      </c>
      <c r="F327" s="34">
        <v>239</v>
      </c>
      <c r="G327" s="34">
        <v>250</v>
      </c>
      <c r="H327" s="34">
        <v>250</v>
      </c>
      <c r="I327" s="32">
        <v>229.63619214435101</v>
      </c>
      <c r="J327" s="32">
        <v>286.86380785564899</v>
      </c>
      <c r="K327" s="35" t="b">
        <v>1</v>
      </c>
      <c r="L327" t="s">
        <v>2406</v>
      </c>
      <c r="M327" t="s">
        <v>2406</v>
      </c>
    </row>
    <row r="328" spans="1:13">
      <c r="A328" s="4" t="s">
        <v>51</v>
      </c>
      <c r="B328" s="44" t="s">
        <v>525</v>
      </c>
      <c r="C328" s="33" t="s">
        <v>529</v>
      </c>
      <c r="D328" s="34">
        <v>470</v>
      </c>
      <c r="E328" s="34">
        <v>438</v>
      </c>
      <c r="F328" s="34">
        <v>411</v>
      </c>
      <c r="G328" s="34">
        <v>439</v>
      </c>
      <c r="H328" s="34">
        <v>428</v>
      </c>
      <c r="I328" s="32">
        <v>397.72680285158913</v>
      </c>
      <c r="J328" s="32">
        <v>481.27319714841087</v>
      </c>
      <c r="K328" s="35" t="b">
        <v>1</v>
      </c>
      <c r="L328" t="s">
        <v>2406</v>
      </c>
      <c r="M328" t="s">
        <v>2406</v>
      </c>
    </row>
    <row r="329" spans="1:13">
      <c r="A329" s="4" t="s">
        <v>199</v>
      </c>
      <c r="B329" s="44" t="s">
        <v>525</v>
      </c>
      <c r="C329" s="33" t="s">
        <v>530</v>
      </c>
      <c r="D329" s="34">
        <v>259</v>
      </c>
      <c r="E329" s="34">
        <v>242</v>
      </c>
      <c r="F329" s="34">
        <v>251</v>
      </c>
      <c r="G329" s="34">
        <v>258</v>
      </c>
      <c r="H329" s="34">
        <v>242</v>
      </c>
      <c r="I329" s="32">
        <v>238.89852949126455</v>
      </c>
      <c r="J329" s="32">
        <v>266.10147050873542</v>
      </c>
      <c r="K329" s="35" t="b">
        <v>1</v>
      </c>
      <c r="L329" t="s">
        <v>2406</v>
      </c>
      <c r="M329" t="s">
        <v>2406</v>
      </c>
    </row>
    <row r="330" spans="1:13">
      <c r="A330" s="4" t="s">
        <v>201</v>
      </c>
      <c r="B330" s="44" t="s">
        <v>525</v>
      </c>
      <c r="C330" s="33" t="s">
        <v>531</v>
      </c>
      <c r="D330" s="34">
        <v>211</v>
      </c>
      <c r="E330" s="34">
        <v>196</v>
      </c>
      <c r="F330" s="34">
        <v>160</v>
      </c>
      <c r="G330" s="34">
        <v>181</v>
      </c>
      <c r="H330" s="34">
        <v>186</v>
      </c>
      <c r="I330" s="32">
        <v>149.29058473007041</v>
      </c>
      <c r="J330" s="32">
        <v>224.70941526992959</v>
      </c>
      <c r="K330" s="35" t="b">
        <v>1</v>
      </c>
      <c r="L330" t="s">
        <v>2406</v>
      </c>
      <c r="M330" t="s">
        <v>2406</v>
      </c>
    </row>
    <row r="331" spans="1:13">
      <c r="A331" s="4" t="s">
        <v>54</v>
      </c>
      <c r="B331" s="44" t="s">
        <v>525</v>
      </c>
      <c r="C331" s="33" t="s">
        <v>532</v>
      </c>
      <c r="D331" s="34">
        <v>19</v>
      </c>
      <c r="E331" s="34">
        <v>22</v>
      </c>
      <c r="F331" s="34">
        <v>19</v>
      </c>
      <c r="G331" s="34">
        <v>12</v>
      </c>
      <c r="H331" s="34">
        <v>23</v>
      </c>
      <c r="I331" s="32">
        <v>10.651530771650465</v>
      </c>
      <c r="J331" s="32">
        <v>25.348469228349536</v>
      </c>
      <c r="K331" s="35" t="b">
        <v>1</v>
      </c>
      <c r="L331" t="s">
        <v>2406</v>
      </c>
      <c r="M331" t="s">
        <v>2406</v>
      </c>
    </row>
    <row r="332" spans="1:13">
      <c r="A332" s="4" t="s">
        <v>204</v>
      </c>
      <c r="B332" s="46" t="s">
        <v>525</v>
      </c>
      <c r="C332" s="33" t="s">
        <v>533</v>
      </c>
      <c r="D332" s="34">
        <v>7</v>
      </c>
      <c r="E332" s="34">
        <v>14</v>
      </c>
      <c r="F332" s="34">
        <v>11</v>
      </c>
      <c r="G332" s="34">
        <v>4</v>
      </c>
      <c r="H332" s="34">
        <v>10</v>
      </c>
      <c r="I332" s="32">
        <v>1.3842268941360913</v>
      </c>
      <c r="J332" s="32">
        <v>16.615773105863909</v>
      </c>
      <c r="K332" s="35" t="b">
        <v>1</v>
      </c>
      <c r="L332" t="s">
        <v>2406</v>
      </c>
      <c r="M332" t="s">
        <v>2406</v>
      </c>
    </row>
    <row r="333" spans="1:13">
      <c r="A333" s="4" t="s">
        <v>206</v>
      </c>
      <c r="B333" s="44" t="s">
        <v>525</v>
      </c>
      <c r="C333" s="33" t="s">
        <v>534</v>
      </c>
      <c r="D333" s="34">
        <v>12</v>
      </c>
      <c r="E333" s="34">
        <v>8</v>
      </c>
      <c r="F333" s="34">
        <v>8</v>
      </c>
      <c r="G333" s="34">
        <v>8</v>
      </c>
      <c r="H333" s="34">
        <v>13</v>
      </c>
      <c r="I333" s="32">
        <v>5.5358983848622456</v>
      </c>
      <c r="J333" s="32">
        <v>12.464101615137753</v>
      </c>
      <c r="K333" s="35" t="b">
        <v>0</v>
      </c>
      <c r="L333" t="s">
        <v>2406</v>
      </c>
      <c r="M333" t="s">
        <v>2407</v>
      </c>
    </row>
    <row r="334" spans="1:13">
      <c r="A334" s="4" t="s">
        <v>57</v>
      </c>
      <c r="B334" s="44" t="s">
        <v>525</v>
      </c>
      <c r="C334" s="33" t="s">
        <v>535</v>
      </c>
      <c r="D334" s="34">
        <v>212</v>
      </c>
      <c r="E334" s="34">
        <v>215</v>
      </c>
      <c r="F334" s="34">
        <v>227</v>
      </c>
      <c r="G334" s="34">
        <v>200</v>
      </c>
      <c r="H334" s="34">
        <v>223</v>
      </c>
      <c r="I334" s="32">
        <v>194.29062728770145</v>
      </c>
      <c r="J334" s="32">
        <v>232.70937271229855</v>
      </c>
      <c r="K334" s="35" t="b">
        <v>1</v>
      </c>
      <c r="L334" t="s">
        <v>2406</v>
      </c>
      <c r="M334" t="s">
        <v>2406</v>
      </c>
    </row>
    <row r="335" spans="1:13">
      <c r="A335" s="4" t="s">
        <v>209</v>
      </c>
      <c r="B335" s="44" t="s">
        <v>525</v>
      </c>
      <c r="C335" s="33" t="s">
        <v>536</v>
      </c>
      <c r="D335" s="34">
        <v>162</v>
      </c>
      <c r="E335" s="34">
        <v>148</v>
      </c>
      <c r="F335" s="34">
        <v>156</v>
      </c>
      <c r="G335" s="34">
        <v>139</v>
      </c>
      <c r="H335" s="34">
        <v>172</v>
      </c>
      <c r="I335" s="32">
        <v>133.96561398255639</v>
      </c>
      <c r="J335" s="32">
        <v>168.53438601744361</v>
      </c>
      <c r="K335" s="35" t="b">
        <v>0</v>
      </c>
      <c r="L335" t="s">
        <v>2406</v>
      </c>
      <c r="M335" t="s">
        <v>2407</v>
      </c>
    </row>
    <row r="336" spans="1:13">
      <c r="A336" s="4" t="s">
        <v>211</v>
      </c>
      <c r="B336" s="44" t="s">
        <v>525</v>
      </c>
      <c r="C336" s="33" t="s">
        <v>537</v>
      </c>
      <c r="D336" s="34">
        <v>50</v>
      </c>
      <c r="E336" s="34">
        <v>67</v>
      </c>
      <c r="F336" s="34">
        <v>71</v>
      </c>
      <c r="G336" s="34">
        <v>61</v>
      </c>
      <c r="H336" s="34">
        <v>51</v>
      </c>
      <c r="I336" s="32">
        <v>46.414912377886886</v>
      </c>
      <c r="J336" s="32">
        <v>78.085087622113122</v>
      </c>
      <c r="K336" s="35" t="b">
        <v>1</v>
      </c>
      <c r="L336" t="s">
        <v>2406</v>
      </c>
      <c r="M336" t="s">
        <v>2406</v>
      </c>
    </row>
    <row r="337" spans="1:13">
      <c r="A337" s="4" t="s">
        <v>166</v>
      </c>
      <c r="B337" s="44" t="s">
        <v>525</v>
      </c>
      <c r="C337" s="33" t="s">
        <v>538</v>
      </c>
      <c r="D337" s="34">
        <v>79</v>
      </c>
      <c r="E337" s="34">
        <v>68</v>
      </c>
      <c r="F337" s="34">
        <v>72</v>
      </c>
      <c r="G337" s="34">
        <v>65</v>
      </c>
      <c r="H337" s="34">
        <v>72</v>
      </c>
      <c r="I337" s="32">
        <v>60.511911518298483</v>
      </c>
      <c r="J337" s="32">
        <v>81.48808848170151</v>
      </c>
      <c r="K337" s="35" t="b">
        <v>1</v>
      </c>
      <c r="L337" t="s">
        <v>2406</v>
      </c>
      <c r="M337" t="s">
        <v>2406</v>
      </c>
    </row>
    <row r="338" spans="1:13">
      <c r="A338" s="4" t="s">
        <v>61</v>
      </c>
      <c r="B338" s="44" t="s">
        <v>525</v>
      </c>
      <c r="C338" s="33" t="s">
        <v>539</v>
      </c>
      <c r="D338" s="34">
        <v>251</v>
      </c>
      <c r="E338" s="34">
        <v>260</v>
      </c>
      <c r="F338" s="34">
        <v>265</v>
      </c>
      <c r="G338" s="34">
        <v>272</v>
      </c>
      <c r="H338" s="34">
        <v>260</v>
      </c>
      <c r="I338" s="32">
        <v>246.70294145922165</v>
      </c>
      <c r="J338" s="32">
        <v>277.29705854077838</v>
      </c>
      <c r="K338" s="35" t="b">
        <v>1</v>
      </c>
      <c r="L338" t="s">
        <v>2406</v>
      </c>
      <c r="M338" t="s">
        <v>2406</v>
      </c>
    </row>
    <row r="339" spans="1:13">
      <c r="A339" s="4" t="s">
        <v>62</v>
      </c>
      <c r="B339" s="44" t="s">
        <v>525</v>
      </c>
      <c r="C339" s="33" t="s">
        <v>540</v>
      </c>
      <c r="D339" s="34">
        <v>39</v>
      </c>
      <c r="E339" s="34">
        <v>46</v>
      </c>
      <c r="F339" s="34">
        <v>48</v>
      </c>
      <c r="G339" s="34">
        <v>38</v>
      </c>
      <c r="H339" s="34">
        <v>38</v>
      </c>
      <c r="I339" s="32">
        <v>34.104191767104709</v>
      </c>
      <c r="J339" s="32">
        <v>51.395808232895291</v>
      </c>
      <c r="K339" s="35" t="b">
        <v>1</v>
      </c>
      <c r="L339" t="s">
        <v>2406</v>
      </c>
      <c r="M339" t="s">
        <v>2406</v>
      </c>
    </row>
    <row r="340" spans="1:13">
      <c r="A340" s="4" t="s">
        <v>63</v>
      </c>
      <c r="B340" s="46" t="s">
        <v>525</v>
      </c>
      <c r="C340" s="33" t="s">
        <v>541</v>
      </c>
      <c r="D340" s="34">
        <v>64</v>
      </c>
      <c r="E340" s="34">
        <v>57</v>
      </c>
      <c r="F340" s="34">
        <v>83</v>
      </c>
      <c r="G340" s="34">
        <v>96</v>
      </c>
      <c r="H340" s="34">
        <v>65</v>
      </c>
      <c r="I340" s="32">
        <v>44.177929985155117</v>
      </c>
      <c r="J340" s="32">
        <v>105.82207001484488</v>
      </c>
      <c r="K340" s="35" t="b">
        <v>1</v>
      </c>
      <c r="L340" t="s">
        <v>2406</v>
      </c>
      <c r="M340" t="s">
        <v>2406</v>
      </c>
    </row>
    <row r="341" spans="1:13">
      <c r="A341" s="4" t="s">
        <v>64</v>
      </c>
      <c r="B341" s="44" t="s">
        <v>525</v>
      </c>
      <c r="C341" s="33" t="s">
        <v>542</v>
      </c>
      <c r="D341" s="34">
        <v>39</v>
      </c>
      <c r="E341" s="34">
        <v>38</v>
      </c>
      <c r="F341" s="34">
        <v>40</v>
      </c>
      <c r="G341" s="34">
        <v>29</v>
      </c>
      <c r="H341" s="34">
        <v>43</v>
      </c>
      <c r="I341" s="32">
        <v>27.725035612607876</v>
      </c>
      <c r="J341" s="32">
        <v>45.274964387392124</v>
      </c>
      <c r="K341" s="35" t="b">
        <v>1</v>
      </c>
      <c r="L341" t="s">
        <v>2406</v>
      </c>
      <c r="M341" t="s">
        <v>2406</v>
      </c>
    </row>
    <row r="342" spans="1:13">
      <c r="A342" s="4" t="s">
        <v>65</v>
      </c>
      <c r="B342" s="44" t="s">
        <v>525</v>
      </c>
      <c r="C342" s="33" t="s">
        <v>543</v>
      </c>
      <c r="D342" s="34">
        <v>167</v>
      </c>
      <c r="E342" s="34">
        <v>158</v>
      </c>
      <c r="F342" s="34">
        <v>184</v>
      </c>
      <c r="G342" s="34">
        <v>161</v>
      </c>
      <c r="H342" s="34">
        <v>168</v>
      </c>
      <c r="I342" s="32">
        <v>147.37538820250188</v>
      </c>
      <c r="J342" s="32">
        <v>187.62461179749812</v>
      </c>
      <c r="K342" s="35" t="b">
        <v>1</v>
      </c>
      <c r="L342" t="s">
        <v>2406</v>
      </c>
      <c r="M342" t="s">
        <v>2406</v>
      </c>
    </row>
    <row r="343" spans="1:13">
      <c r="A343" s="4" t="s">
        <v>66</v>
      </c>
      <c r="B343" s="45" t="s">
        <v>525</v>
      </c>
      <c r="C343" s="33" t="s">
        <v>544</v>
      </c>
      <c r="D343" s="34">
        <v>244</v>
      </c>
      <c r="E343" s="34">
        <v>232</v>
      </c>
      <c r="F343" s="34">
        <v>223</v>
      </c>
      <c r="G343" s="34">
        <v>267</v>
      </c>
      <c r="H343" s="34">
        <v>252</v>
      </c>
      <c r="I343" s="32">
        <v>208.5</v>
      </c>
      <c r="J343" s="32">
        <v>274.5</v>
      </c>
      <c r="K343" s="35" t="b">
        <v>1</v>
      </c>
      <c r="L343" t="s">
        <v>2406</v>
      </c>
      <c r="M343" t="s">
        <v>2406</v>
      </c>
    </row>
    <row r="344" spans="1:13">
      <c r="A344" s="31" t="s">
        <v>545</v>
      </c>
      <c r="B344" s="33" t="s">
        <v>102</v>
      </c>
      <c r="C344" t="s">
        <v>911</v>
      </c>
      <c r="D344" s="35">
        <v>3</v>
      </c>
      <c r="E344" s="35">
        <v>2</v>
      </c>
      <c r="F344" s="35">
        <v>2</v>
      </c>
      <c r="G344" s="35">
        <v>1</v>
      </c>
      <c r="H344" s="35">
        <v>4</v>
      </c>
      <c r="I344" s="32">
        <v>0.58578643762690485</v>
      </c>
      <c r="J344" s="32">
        <v>3.4142135623730949</v>
      </c>
      <c r="K344" s="35" t="b">
        <v>0</v>
      </c>
      <c r="L344" t="s">
        <v>2406</v>
      </c>
      <c r="M344" t="s">
        <v>2407</v>
      </c>
    </row>
    <row r="345" spans="1:13">
      <c r="A345" s="31" t="s">
        <v>546</v>
      </c>
      <c r="B345" s="33" t="s">
        <v>102</v>
      </c>
      <c r="C345" t="s">
        <v>913</v>
      </c>
      <c r="D345" s="35">
        <v>8</v>
      </c>
      <c r="E345" s="35">
        <v>7</v>
      </c>
      <c r="F345" s="35">
        <v>5</v>
      </c>
      <c r="G345" s="35">
        <v>4</v>
      </c>
      <c r="H345" s="35">
        <v>7</v>
      </c>
      <c r="I345" s="32">
        <v>2.8377223398316205</v>
      </c>
      <c r="J345" s="32">
        <v>9.16227766016838</v>
      </c>
      <c r="K345" s="35" t="b">
        <v>1</v>
      </c>
      <c r="L345" t="s">
        <v>2406</v>
      </c>
      <c r="M345" t="s">
        <v>2406</v>
      </c>
    </row>
    <row r="346" spans="1:13">
      <c r="A346" s="31" t="s">
        <v>181</v>
      </c>
      <c r="B346" s="33" t="s">
        <v>102</v>
      </c>
      <c r="C346" t="s">
        <v>2408</v>
      </c>
      <c r="D346" s="34">
        <v>35</v>
      </c>
      <c r="E346" s="34">
        <v>36</v>
      </c>
      <c r="F346" s="34">
        <v>33</v>
      </c>
      <c r="G346" s="34">
        <v>33</v>
      </c>
      <c r="H346" s="34">
        <v>34</v>
      </c>
      <c r="I346" s="32">
        <v>31.651923788646684</v>
      </c>
      <c r="J346" s="32">
        <v>36.848076211353316</v>
      </c>
      <c r="K346" s="35" t="b">
        <v>1</v>
      </c>
      <c r="L346" t="s">
        <v>2406</v>
      </c>
      <c r="M346" t="s">
        <v>2406</v>
      </c>
    </row>
    <row r="347" spans="1:13">
      <c r="A347" s="31" t="s">
        <v>183</v>
      </c>
      <c r="B347" s="33" t="s">
        <v>102</v>
      </c>
      <c r="C347" t="s">
        <v>915</v>
      </c>
      <c r="D347" s="35">
        <v>22</v>
      </c>
      <c r="E347" s="35">
        <v>14</v>
      </c>
      <c r="F347" s="35">
        <v>23</v>
      </c>
      <c r="G347" s="35">
        <v>15</v>
      </c>
      <c r="H347" s="35">
        <v>18</v>
      </c>
      <c r="I347" s="32">
        <v>10.437742251701451</v>
      </c>
      <c r="J347" s="32">
        <v>26.562257748298549</v>
      </c>
      <c r="K347" s="35" t="b">
        <v>1</v>
      </c>
      <c r="L347" t="s">
        <v>2406</v>
      </c>
      <c r="M347" t="s">
        <v>2406</v>
      </c>
    </row>
    <row r="348" spans="1:13">
      <c r="A348" s="31" t="s">
        <v>184</v>
      </c>
      <c r="B348" s="33" t="s">
        <v>102</v>
      </c>
      <c r="C348" t="s">
        <v>917</v>
      </c>
      <c r="D348" s="35">
        <v>13</v>
      </c>
      <c r="E348" s="35">
        <v>22</v>
      </c>
      <c r="F348" s="35">
        <v>10</v>
      </c>
      <c r="G348" s="35">
        <v>18</v>
      </c>
      <c r="H348" s="35">
        <v>16</v>
      </c>
      <c r="I348" s="32">
        <v>6.5440236802390164</v>
      </c>
      <c r="J348" s="32">
        <v>24.955976319760985</v>
      </c>
      <c r="K348" s="35" t="b">
        <v>1</v>
      </c>
      <c r="L348" t="s">
        <v>2406</v>
      </c>
      <c r="M348" t="s">
        <v>2406</v>
      </c>
    </row>
    <row r="349" spans="1:13">
      <c r="A349" s="31" t="s">
        <v>185</v>
      </c>
      <c r="B349" s="33" t="s">
        <v>102</v>
      </c>
      <c r="C349" t="s">
        <v>2409</v>
      </c>
      <c r="D349" s="35">
        <v>36</v>
      </c>
      <c r="E349" s="35">
        <v>38</v>
      </c>
      <c r="F349" s="35">
        <v>34</v>
      </c>
      <c r="G349" s="35">
        <v>31</v>
      </c>
      <c r="H349" s="35">
        <v>35</v>
      </c>
      <c r="I349" s="32">
        <v>29.577959783605699</v>
      </c>
      <c r="J349" s="32">
        <v>39.922040216394301</v>
      </c>
      <c r="K349" s="35" t="b">
        <v>1</v>
      </c>
      <c r="L349" t="s">
        <v>2406</v>
      </c>
      <c r="M349" t="s">
        <v>2406</v>
      </c>
    </row>
    <row r="350" spans="1:13">
      <c r="A350" s="31" t="s">
        <v>186</v>
      </c>
      <c r="B350" s="33" t="s">
        <v>102</v>
      </c>
      <c r="C350" t="s">
        <v>919</v>
      </c>
      <c r="D350" s="35">
        <v>5</v>
      </c>
      <c r="E350" s="35">
        <v>7</v>
      </c>
      <c r="F350" s="35">
        <v>10</v>
      </c>
      <c r="G350" s="35">
        <v>3</v>
      </c>
      <c r="H350" s="35">
        <v>10</v>
      </c>
      <c r="I350" s="32">
        <v>1.0779597836056993</v>
      </c>
      <c r="J350" s="32">
        <v>11.422040216394301</v>
      </c>
      <c r="K350" s="35" t="b">
        <v>1</v>
      </c>
      <c r="L350" t="s">
        <v>2406</v>
      </c>
      <c r="M350" t="s">
        <v>2406</v>
      </c>
    </row>
    <row r="351" spans="1:13">
      <c r="A351" s="31" t="s">
        <v>188</v>
      </c>
      <c r="B351" s="33" t="s">
        <v>102</v>
      </c>
      <c r="C351" t="s">
        <v>921</v>
      </c>
      <c r="D351" s="35">
        <v>8</v>
      </c>
      <c r="E351" s="35">
        <v>7</v>
      </c>
      <c r="F351" s="35">
        <v>5</v>
      </c>
      <c r="G351" s="35">
        <v>7</v>
      </c>
      <c r="H351" s="35">
        <v>6</v>
      </c>
      <c r="I351" s="32">
        <v>4.5705505282296635</v>
      </c>
      <c r="J351" s="32">
        <v>8.9294494717703365</v>
      </c>
      <c r="K351" s="35" t="b">
        <v>1</v>
      </c>
      <c r="L351" t="s">
        <v>2406</v>
      </c>
      <c r="M351" t="s">
        <v>2406</v>
      </c>
    </row>
    <row r="352" spans="1:13">
      <c r="A352" s="31" t="s">
        <v>187</v>
      </c>
      <c r="B352" s="33" t="s">
        <v>102</v>
      </c>
      <c r="C352" t="s">
        <v>923</v>
      </c>
      <c r="D352" s="35">
        <v>23</v>
      </c>
      <c r="E352" s="35">
        <v>24</v>
      </c>
      <c r="F352" s="35">
        <v>19</v>
      </c>
      <c r="G352" s="35">
        <v>21</v>
      </c>
      <c r="H352" s="35">
        <v>19</v>
      </c>
      <c r="I352" s="32">
        <v>17.909427126065697</v>
      </c>
      <c r="J352" s="32">
        <v>25.590572873934303</v>
      </c>
      <c r="K352" s="35" t="b">
        <v>1</v>
      </c>
      <c r="L352" t="s">
        <v>2406</v>
      </c>
      <c r="M352" t="s">
        <v>2406</v>
      </c>
    </row>
    <row r="353" spans="1:13">
      <c r="A353" s="31" t="s">
        <v>545</v>
      </c>
      <c r="B353" s="33" t="s">
        <v>112</v>
      </c>
      <c r="C353" t="s">
        <v>925</v>
      </c>
      <c r="D353" s="35">
        <v>1</v>
      </c>
      <c r="E353" s="35">
        <v>0</v>
      </c>
      <c r="F353" s="35">
        <v>1</v>
      </c>
      <c r="G353" s="35">
        <v>0</v>
      </c>
      <c r="H353" s="35">
        <v>1</v>
      </c>
      <c r="I353" s="32">
        <v>-0.5</v>
      </c>
      <c r="J353" s="32">
        <v>1.5</v>
      </c>
      <c r="K353" s="35" t="b">
        <v>1</v>
      </c>
      <c r="L353" t="s">
        <v>2406</v>
      </c>
      <c r="M353" t="s">
        <v>2406</v>
      </c>
    </row>
    <row r="354" spans="1:13">
      <c r="A354" s="31" t="s">
        <v>546</v>
      </c>
      <c r="B354" s="33" t="s">
        <v>112</v>
      </c>
      <c r="C354" t="s">
        <v>927</v>
      </c>
      <c r="D354" s="35">
        <v>6</v>
      </c>
      <c r="E354" s="35">
        <v>4</v>
      </c>
      <c r="F354" s="35">
        <v>1</v>
      </c>
      <c r="G354" s="35">
        <v>5</v>
      </c>
      <c r="H354" s="35">
        <v>1</v>
      </c>
      <c r="I354" s="32">
        <v>0.25834261322605867</v>
      </c>
      <c r="J354" s="32">
        <v>7.7416573867739409</v>
      </c>
      <c r="K354" s="35" t="b">
        <v>1</v>
      </c>
      <c r="L354" t="s">
        <v>2406</v>
      </c>
      <c r="M354" t="s">
        <v>2406</v>
      </c>
    </row>
    <row r="355" spans="1:13">
      <c r="A355" s="31" t="s">
        <v>181</v>
      </c>
      <c r="B355" s="33" t="s">
        <v>112</v>
      </c>
      <c r="C355" t="s">
        <v>2410</v>
      </c>
      <c r="D355" s="35">
        <v>12</v>
      </c>
      <c r="E355" s="35">
        <v>13</v>
      </c>
      <c r="F355" s="35">
        <v>14</v>
      </c>
      <c r="G355" s="35">
        <v>11</v>
      </c>
      <c r="H355" s="35">
        <v>9</v>
      </c>
      <c r="I355" s="32">
        <v>10.26393202250021</v>
      </c>
      <c r="J355" s="32">
        <v>14.73606797749979</v>
      </c>
      <c r="K355" s="35" t="b">
        <v>0</v>
      </c>
      <c r="L355" t="s">
        <v>2407</v>
      </c>
      <c r="M355" t="s">
        <v>2406</v>
      </c>
    </row>
    <row r="356" spans="1:13">
      <c r="A356" s="31" t="s">
        <v>183</v>
      </c>
      <c r="B356" s="33" t="s">
        <v>112</v>
      </c>
      <c r="C356" t="s">
        <v>929</v>
      </c>
      <c r="D356" s="35">
        <v>6</v>
      </c>
      <c r="E356" s="35">
        <v>5</v>
      </c>
      <c r="F356" s="35">
        <v>3</v>
      </c>
      <c r="G356" s="35">
        <v>8</v>
      </c>
      <c r="H356" s="35">
        <v>6</v>
      </c>
      <c r="I356" s="32">
        <v>1.8944487245360109</v>
      </c>
      <c r="J356" s="32">
        <v>9.1055512754639896</v>
      </c>
      <c r="K356" s="35" t="b">
        <v>1</v>
      </c>
      <c r="L356" t="s">
        <v>2406</v>
      </c>
      <c r="M356" t="s">
        <v>2406</v>
      </c>
    </row>
    <row r="357" spans="1:13">
      <c r="A357" s="31" t="s">
        <v>184</v>
      </c>
      <c r="B357" s="33" t="s">
        <v>112</v>
      </c>
      <c r="C357" t="s">
        <v>931</v>
      </c>
      <c r="D357" s="35">
        <v>6</v>
      </c>
      <c r="E357" s="35">
        <v>8</v>
      </c>
      <c r="F357" s="35">
        <v>11</v>
      </c>
      <c r="G357" s="35">
        <v>3</v>
      </c>
      <c r="H357" s="35">
        <v>3</v>
      </c>
      <c r="I357" s="32">
        <v>1.1690481051546993</v>
      </c>
      <c r="J357" s="32">
        <v>12.830951894845301</v>
      </c>
      <c r="K357" s="35" t="b">
        <v>1</v>
      </c>
      <c r="L357" t="s">
        <v>2406</v>
      </c>
      <c r="M357" t="s">
        <v>2406</v>
      </c>
    </row>
    <row r="358" spans="1:13">
      <c r="A358" s="31" t="s">
        <v>185</v>
      </c>
      <c r="B358" s="33" t="s">
        <v>112</v>
      </c>
      <c r="C358" t="s">
        <v>2411</v>
      </c>
      <c r="D358" s="35">
        <v>11</v>
      </c>
      <c r="E358" s="35">
        <v>12</v>
      </c>
      <c r="F358" s="35">
        <v>11</v>
      </c>
      <c r="G358" s="35">
        <v>16</v>
      </c>
      <c r="H358" s="35">
        <v>24</v>
      </c>
      <c r="I358" s="32">
        <v>8.3768943743823385</v>
      </c>
      <c r="J358" s="32">
        <v>16.623105625617661</v>
      </c>
      <c r="K358" s="35" t="b">
        <v>0</v>
      </c>
      <c r="L358" t="s">
        <v>2406</v>
      </c>
      <c r="M358" t="s">
        <v>2407</v>
      </c>
    </row>
    <row r="359" spans="1:13">
      <c r="A359" s="31" t="s">
        <v>186</v>
      </c>
      <c r="B359" s="33" t="s">
        <v>112</v>
      </c>
      <c r="C359" t="s">
        <v>933</v>
      </c>
      <c r="D359" s="35">
        <v>0</v>
      </c>
      <c r="E359" s="35">
        <v>3</v>
      </c>
      <c r="F359" s="35">
        <v>1</v>
      </c>
      <c r="G359" s="35">
        <v>2</v>
      </c>
      <c r="H359" s="35">
        <v>2</v>
      </c>
      <c r="I359" s="32">
        <v>-0.73606797749978981</v>
      </c>
      <c r="J359" s="32">
        <v>3.7360679774997898</v>
      </c>
      <c r="K359" s="35" t="b">
        <v>1</v>
      </c>
      <c r="L359" t="s">
        <v>2406</v>
      </c>
      <c r="M359" t="s">
        <v>2406</v>
      </c>
    </row>
    <row r="360" spans="1:13">
      <c r="A360" s="31" t="s">
        <v>188</v>
      </c>
      <c r="B360" s="33" t="s">
        <v>112</v>
      </c>
      <c r="C360" t="s">
        <v>935</v>
      </c>
      <c r="D360" s="35">
        <v>3</v>
      </c>
      <c r="E360" s="35">
        <v>4</v>
      </c>
      <c r="F360" s="35">
        <v>0</v>
      </c>
      <c r="G360" s="35">
        <v>1</v>
      </c>
      <c r="H360" s="35">
        <v>6</v>
      </c>
      <c r="I360" s="32">
        <v>-1.1622776601683795</v>
      </c>
      <c r="J360" s="32">
        <v>5.16227766016838</v>
      </c>
      <c r="K360" s="35" t="b">
        <v>0</v>
      </c>
      <c r="L360" t="s">
        <v>2406</v>
      </c>
      <c r="M360" t="s">
        <v>2407</v>
      </c>
    </row>
    <row r="361" spans="1:13">
      <c r="A361" s="31" t="s">
        <v>187</v>
      </c>
      <c r="B361" s="33" t="s">
        <v>112</v>
      </c>
      <c r="C361" t="s">
        <v>937</v>
      </c>
      <c r="D361" s="35">
        <v>8</v>
      </c>
      <c r="E361" s="35">
        <v>5</v>
      </c>
      <c r="F361" s="35">
        <v>10</v>
      </c>
      <c r="G361" s="35">
        <v>13</v>
      </c>
      <c r="H361" s="35">
        <v>16</v>
      </c>
      <c r="I361" s="32">
        <v>3.1690481051546993</v>
      </c>
      <c r="J361" s="32">
        <v>14.830951894845301</v>
      </c>
      <c r="K361" s="35" t="b">
        <v>0</v>
      </c>
      <c r="L361" t="s">
        <v>2406</v>
      </c>
      <c r="M361" t="s">
        <v>2407</v>
      </c>
    </row>
    <row r="362" spans="1:13">
      <c r="A362" s="31" t="s">
        <v>545</v>
      </c>
      <c r="B362" s="33" t="s">
        <v>118</v>
      </c>
      <c r="C362" t="s">
        <v>939</v>
      </c>
      <c r="D362" s="35">
        <v>1</v>
      </c>
      <c r="E362" s="35">
        <v>0</v>
      </c>
      <c r="F362" s="35">
        <v>2</v>
      </c>
      <c r="G362" s="35">
        <v>2</v>
      </c>
      <c r="H362" s="35">
        <v>0</v>
      </c>
      <c r="I362" s="32">
        <v>-0.4083123951776999</v>
      </c>
      <c r="J362" s="32">
        <v>2.9083123951776999</v>
      </c>
      <c r="K362" s="35" t="b">
        <v>1</v>
      </c>
      <c r="L362" t="s">
        <v>2406</v>
      </c>
      <c r="M362" t="s">
        <v>2406</v>
      </c>
    </row>
    <row r="363" spans="1:13">
      <c r="A363" s="31" t="s">
        <v>546</v>
      </c>
      <c r="B363" s="33" t="s">
        <v>118</v>
      </c>
      <c r="C363" t="s">
        <v>941</v>
      </c>
      <c r="D363" s="35">
        <v>3</v>
      </c>
      <c r="E363" s="35">
        <v>2</v>
      </c>
      <c r="F363" s="35">
        <v>4</v>
      </c>
      <c r="G363" s="35">
        <v>3</v>
      </c>
      <c r="H363" s="35">
        <v>0</v>
      </c>
      <c r="I363" s="32">
        <v>1.5857864376269049</v>
      </c>
      <c r="J363" s="32">
        <v>4.4142135623730949</v>
      </c>
      <c r="K363" s="35" t="b">
        <v>0</v>
      </c>
      <c r="L363" t="s">
        <v>2407</v>
      </c>
      <c r="M363" t="s">
        <v>2406</v>
      </c>
    </row>
    <row r="364" spans="1:13">
      <c r="A364" s="31" t="s">
        <v>181</v>
      </c>
      <c r="B364" s="33" t="s">
        <v>118</v>
      </c>
      <c r="C364" t="s">
        <v>2412</v>
      </c>
      <c r="D364" s="35">
        <v>18</v>
      </c>
      <c r="E364" s="35">
        <v>12</v>
      </c>
      <c r="F364" s="35">
        <v>12</v>
      </c>
      <c r="G364" s="35">
        <v>16</v>
      </c>
      <c r="H364" s="35">
        <v>10</v>
      </c>
      <c r="I364" s="32">
        <v>9.303847577293368</v>
      </c>
      <c r="J364" s="32">
        <v>19.696152422706632</v>
      </c>
      <c r="K364" s="35" t="b">
        <v>1</v>
      </c>
      <c r="L364" t="s">
        <v>2406</v>
      </c>
      <c r="M364" t="s">
        <v>2406</v>
      </c>
    </row>
    <row r="365" spans="1:13">
      <c r="A365" s="31" t="s">
        <v>183</v>
      </c>
      <c r="B365" s="33" t="s">
        <v>118</v>
      </c>
      <c r="C365" t="s">
        <v>943</v>
      </c>
      <c r="D365" s="35">
        <v>9</v>
      </c>
      <c r="E365" s="35">
        <v>4</v>
      </c>
      <c r="F365" s="35">
        <v>6</v>
      </c>
      <c r="G365" s="35">
        <v>6</v>
      </c>
      <c r="H365" s="35">
        <v>7</v>
      </c>
      <c r="I365" s="32">
        <v>2.6792857857285748</v>
      </c>
      <c r="J365" s="32">
        <v>9.8207142142714261</v>
      </c>
      <c r="K365" s="35" t="b">
        <v>1</v>
      </c>
      <c r="L365" t="s">
        <v>2406</v>
      </c>
      <c r="M365" t="s">
        <v>2406</v>
      </c>
    </row>
    <row r="366" spans="1:13">
      <c r="A366" s="31" t="s">
        <v>184</v>
      </c>
      <c r="B366" s="33" t="s">
        <v>118</v>
      </c>
      <c r="C366" t="s">
        <v>945</v>
      </c>
      <c r="D366" s="35">
        <v>9</v>
      </c>
      <c r="E366" s="35">
        <v>8</v>
      </c>
      <c r="F366" s="35">
        <v>6</v>
      </c>
      <c r="G366" s="35">
        <v>10</v>
      </c>
      <c r="H366" s="35">
        <v>3</v>
      </c>
      <c r="I366" s="32">
        <v>5.2919601084501924</v>
      </c>
      <c r="J366" s="32">
        <v>11.208039891549808</v>
      </c>
      <c r="K366" s="35" t="b">
        <v>0</v>
      </c>
      <c r="L366" t="s">
        <v>2407</v>
      </c>
      <c r="M366" t="s">
        <v>2406</v>
      </c>
    </row>
    <row r="367" spans="1:13">
      <c r="A367" s="31" t="s">
        <v>185</v>
      </c>
      <c r="B367" s="33" t="s">
        <v>118</v>
      </c>
      <c r="C367" t="s">
        <v>2413</v>
      </c>
      <c r="D367" s="35">
        <v>20</v>
      </c>
      <c r="E367" s="35">
        <v>17</v>
      </c>
      <c r="F367" s="35">
        <v>6</v>
      </c>
      <c r="G367" s="35">
        <v>12</v>
      </c>
      <c r="H367" s="35">
        <v>22</v>
      </c>
      <c r="I367" s="32">
        <v>3.131619709202349</v>
      </c>
      <c r="J367" s="32">
        <v>24.368380290797653</v>
      </c>
      <c r="K367" s="35" t="b">
        <v>1</v>
      </c>
      <c r="L367" t="s">
        <v>2406</v>
      </c>
      <c r="M367" t="s">
        <v>2406</v>
      </c>
    </row>
    <row r="368" spans="1:13">
      <c r="A368" s="31" t="s">
        <v>186</v>
      </c>
      <c r="B368" s="33" t="s">
        <v>118</v>
      </c>
      <c r="C368" t="s">
        <v>947</v>
      </c>
      <c r="D368" s="35">
        <v>6</v>
      </c>
      <c r="E368" s="35">
        <v>5</v>
      </c>
      <c r="F368" s="35">
        <v>2</v>
      </c>
      <c r="G368" s="35">
        <v>3</v>
      </c>
      <c r="H368" s="35">
        <v>4</v>
      </c>
      <c r="I368" s="32">
        <v>0.83772233983162048</v>
      </c>
      <c r="J368" s="32">
        <v>7.16227766016838</v>
      </c>
      <c r="K368" s="35" t="b">
        <v>1</v>
      </c>
      <c r="L368" t="s">
        <v>2406</v>
      </c>
      <c r="M368" t="s">
        <v>2406</v>
      </c>
    </row>
    <row r="369" spans="1:13">
      <c r="A369" s="31" t="s">
        <v>188</v>
      </c>
      <c r="B369" s="33" t="s">
        <v>118</v>
      </c>
      <c r="C369" t="s">
        <v>949</v>
      </c>
      <c r="D369" s="35">
        <v>2</v>
      </c>
      <c r="E369" s="35">
        <v>2</v>
      </c>
      <c r="F369" s="35">
        <v>0</v>
      </c>
      <c r="G369" s="35">
        <v>2</v>
      </c>
      <c r="H369" s="35">
        <v>4</v>
      </c>
      <c r="I369" s="32">
        <v>-0.23205080756887719</v>
      </c>
      <c r="J369" s="32">
        <v>3.2320508075688772</v>
      </c>
      <c r="K369" s="35" t="b">
        <v>0</v>
      </c>
      <c r="L369" t="s">
        <v>2406</v>
      </c>
      <c r="M369" t="s">
        <v>2407</v>
      </c>
    </row>
    <row r="370" spans="1:13">
      <c r="A370" s="31" t="s">
        <v>187</v>
      </c>
      <c r="B370" s="33" t="s">
        <v>118</v>
      </c>
      <c r="C370" t="s">
        <v>951</v>
      </c>
      <c r="D370" s="35">
        <v>12</v>
      </c>
      <c r="E370" s="35">
        <v>10</v>
      </c>
      <c r="F370" s="35">
        <v>4</v>
      </c>
      <c r="G370" s="35">
        <v>7</v>
      </c>
      <c r="H370" s="35">
        <v>14</v>
      </c>
      <c r="I370" s="32">
        <v>2.1878221735089296</v>
      </c>
      <c r="J370" s="32">
        <v>14.31217782649107</v>
      </c>
      <c r="K370" s="35" t="b">
        <v>1</v>
      </c>
      <c r="L370" t="s">
        <v>2406</v>
      </c>
      <c r="M370" t="s">
        <v>2406</v>
      </c>
    </row>
    <row r="371" spans="1:13">
      <c r="A371" s="31" t="s">
        <v>545</v>
      </c>
      <c r="B371" s="33" t="s">
        <v>125</v>
      </c>
      <c r="C371" t="s">
        <v>953</v>
      </c>
      <c r="D371" s="35">
        <v>4</v>
      </c>
      <c r="E371" s="35">
        <v>8</v>
      </c>
      <c r="F371" s="35">
        <v>3</v>
      </c>
      <c r="G371" s="35">
        <v>2</v>
      </c>
      <c r="H371" s="35">
        <v>5</v>
      </c>
      <c r="I371" s="32">
        <v>-0.30521678957214959</v>
      </c>
      <c r="J371" s="32">
        <v>8.8052167895721496</v>
      </c>
      <c r="K371" s="35" t="b">
        <v>1</v>
      </c>
      <c r="L371" t="s">
        <v>2406</v>
      </c>
      <c r="M371" t="s">
        <v>2406</v>
      </c>
    </row>
    <row r="372" spans="1:13">
      <c r="A372" s="31" t="s">
        <v>546</v>
      </c>
      <c r="B372" s="33" t="s">
        <v>125</v>
      </c>
      <c r="C372" t="s">
        <v>955</v>
      </c>
      <c r="D372" s="35">
        <v>4</v>
      </c>
      <c r="E372" s="35">
        <v>9</v>
      </c>
      <c r="F372" s="35">
        <v>8</v>
      </c>
      <c r="G372" s="35">
        <v>5</v>
      </c>
      <c r="H372" s="35">
        <v>8</v>
      </c>
      <c r="I372" s="32">
        <v>2.3768943743823394</v>
      </c>
      <c r="J372" s="32">
        <v>10.623105625617661</v>
      </c>
      <c r="K372" s="35" t="b">
        <v>1</v>
      </c>
      <c r="L372" t="s">
        <v>2406</v>
      </c>
      <c r="M372" t="s">
        <v>2406</v>
      </c>
    </row>
    <row r="373" spans="1:13">
      <c r="A373" s="31" t="s">
        <v>181</v>
      </c>
      <c r="B373" s="33" t="s">
        <v>125</v>
      </c>
      <c r="C373" t="s">
        <v>2414</v>
      </c>
      <c r="D373" s="35">
        <v>26</v>
      </c>
      <c r="E373" s="35">
        <v>16</v>
      </c>
      <c r="F373" s="35">
        <v>21</v>
      </c>
      <c r="G373" s="35">
        <v>17</v>
      </c>
      <c r="H373" s="35">
        <v>27</v>
      </c>
      <c r="I373" s="32">
        <v>12.125992125988189</v>
      </c>
      <c r="J373" s="32">
        <v>27.874007874011809</v>
      </c>
      <c r="K373" s="35" t="b">
        <v>1</v>
      </c>
      <c r="L373" t="s">
        <v>2406</v>
      </c>
      <c r="M373" t="s">
        <v>2406</v>
      </c>
    </row>
    <row r="374" spans="1:13">
      <c r="A374" s="31" t="s">
        <v>183</v>
      </c>
      <c r="B374" s="33" t="s">
        <v>125</v>
      </c>
      <c r="C374" t="s">
        <v>957</v>
      </c>
      <c r="D374" s="35">
        <v>14</v>
      </c>
      <c r="E374" s="35">
        <v>6</v>
      </c>
      <c r="F374" s="35">
        <v>8</v>
      </c>
      <c r="G374" s="35">
        <v>6</v>
      </c>
      <c r="H374" s="35">
        <v>17</v>
      </c>
      <c r="I374" s="32">
        <v>1.9425614756979996</v>
      </c>
      <c r="J374" s="32">
        <v>15.057438524302</v>
      </c>
      <c r="K374" s="35" t="b">
        <v>0</v>
      </c>
      <c r="L374" t="s">
        <v>2406</v>
      </c>
      <c r="M374" t="s">
        <v>2407</v>
      </c>
    </row>
    <row r="375" spans="1:13">
      <c r="A375" s="31" t="s">
        <v>184</v>
      </c>
      <c r="B375" s="33" t="s">
        <v>125</v>
      </c>
      <c r="C375" t="s">
        <v>959</v>
      </c>
      <c r="D375" s="35">
        <v>12</v>
      </c>
      <c r="E375" s="35">
        <v>10</v>
      </c>
      <c r="F375" s="35">
        <v>13</v>
      </c>
      <c r="G375" s="35">
        <v>11</v>
      </c>
      <c r="H375" s="35">
        <v>10</v>
      </c>
      <c r="I375" s="32">
        <v>9.2639320225002102</v>
      </c>
      <c r="J375" s="32">
        <v>13.73606797749979</v>
      </c>
      <c r="K375" s="35" t="b">
        <v>1</v>
      </c>
      <c r="L375" t="s">
        <v>2406</v>
      </c>
      <c r="M375" t="s">
        <v>2406</v>
      </c>
    </row>
    <row r="376" spans="1:13">
      <c r="A376" s="31" t="s">
        <v>185</v>
      </c>
      <c r="B376" s="33" t="s">
        <v>125</v>
      </c>
      <c r="C376" t="s">
        <v>2415</v>
      </c>
      <c r="D376" s="35">
        <v>38</v>
      </c>
      <c r="E376" s="35">
        <v>28</v>
      </c>
      <c r="F376" s="35">
        <v>43</v>
      </c>
      <c r="G376" s="35">
        <v>28</v>
      </c>
      <c r="H376" s="35">
        <v>28</v>
      </c>
      <c r="I376" s="32">
        <v>21.25961894323342</v>
      </c>
      <c r="J376" s="32">
        <v>47.24038105676658</v>
      </c>
      <c r="K376" s="35" t="b">
        <v>1</v>
      </c>
      <c r="L376" t="s">
        <v>2406</v>
      </c>
      <c r="M376" t="s">
        <v>2406</v>
      </c>
    </row>
    <row r="377" spans="1:13">
      <c r="A377" s="31" t="s">
        <v>186</v>
      </c>
      <c r="B377" s="33" t="s">
        <v>125</v>
      </c>
      <c r="C377" t="s">
        <v>961</v>
      </c>
      <c r="D377" s="35">
        <v>7</v>
      </c>
      <c r="E377" s="35">
        <v>5</v>
      </c>
      <c r="F377" s="35">
        <v>11</v>
      </c>
      <c r="G377" s="35">
        <v>9</v>
      </c>
      <c r="H377" s="35">
        <v>7</v>
      </c>
      <c r="I377" s="32">
        <v>3.5278640450004204</v>
      </c>
      <c r="J377" s="32">
        <v>12.47213595499958</v>
      </c>
      <c r="K377" s="35" t="b">
        <v>1</v>
      </c>
      <c r="L377" t="s">
        <v>2406</v>
      </c>
      <c r="M377" t="s">
        <v>2406</v>
      </c>
    </row>
    <row r="378" spans="1:13">
      <c r="A378" s="31" t="s">
        <v>188</v>
      </c>
      <c r="B378" s="33" t="s">
        <v>125</v>
      </c>
      <c r="C378" t="s">
        <v>963</v>
      </c>
      <c r="D378" s="35">
        <v>9</v>
      </c>
      <c r="E378" s="35">
        <v>5</v>
      </c>
      <c r="F378" s="35">
        <v>8</v>
      </c>
      <c r="G378" s="35">
        <v>9</v>
      </c>
      <c r="H378" s="35">
        <v>4</v>
      </c>
      <c r="I378" s="32">
        <v>4.4712807378489998</v>
      </c>
      <c r="J378" s="32">
        <v>11.028719262151</v>
      </c>
      <c r="K378" s="35" t="b">
        <v>0</v>
      </c>
      <c r="L378" t="s">
        <v>2407</v>
      </c>
      <c r="M378" t="s">
        <v>2406</v>
      </c>
    </row>
    <row r="379" spans="1:13">
      <c r="A379" s="31" t="s">
        <v>187</v>
      </c>
      <c r="B379" s="33" t="s">
        <v>125</v>
      </c>
      <c r="C379" t="s">
        <v>965</v>
      </c>
      <c r="D379" s="35">
        <v>22</v>
      </c>
      <c r="E379" s="35">
        <v>18</v>
      </c>
      <c r="F379" s="35">
        <v>24</v>
      </c>
      <c r="G379" s="35">
        <v>10</v>
      </c>
      <c r="H379" s="35">
        <v>17</v>
      </c>
      <c r="I379" s="32">
        <v>7.7761947052363922</v>
      </c>
      <c r="J379" s="32">
        <v>29.223805294763608</v>
      </c>
      <c r="K379" s="35" t="b">
        <v>1</v>
      </c>
      <c r="L379" t="s">
        <v>2406</v>
      </c>
      <c r="M379" t="s">
        <v>2406</v>
      </c>
    </row>
    <row r="380" spans="1:13">
      <c r="A380" s="31" t="s">
        <v>545</v>
      </c>
      <c r="B380" s="33" t="s">
        <v>134</v>
      </c>
      <c r="C380" t="s">
        <v>967</v>
      </c>
      <c r="D380" s="35">
        <v>4</v>
      </c>
      <c r="E380" s="35">
        <v>4</v>
      </c>
      <c r="F380" s="35">
        <v>5</v>
      </c>
      <c r="G380" s="35">
        <v>4</v>
      </c>
      <c r="H380" s="35">
        <v>4</v>
      </c>
      <c r="I380" s="32">
        <v>3.3839745962155616</v>
      </c>
      <c r="J380" s="32">
        <v>5.1160254037844384</v>
      </c>
      <c r="K380" s="35" t="b">
        <v>1</v>
      </c>
      <c r="L380" t="s">
        <v>2406</v>
      </c>
      <c r="M380" t="s">
        <v>2406</v>
      </c>
    </row>
    <row r="381" spans="1:13">
      <c r="A381" s="31" t="s">
        <v>546</v>
      </c>
      <c r="B381" s="33" t="s">
        <v>134</v>
      </c>
      <c r="C381" t="s">
        <v>969</v>
      </c>
      <c r="D381" s="35">
        <v>5</v>
      </c>
      <c r="E381" s="35">
        <v>4</v>
      </c>
      <c r="F381" s="35">
        <v>5</v>
      </c>
      <c r="G381" s="35">
        <v>4</v>
      </c>
      <c r="H381" s="35">
        <v>3</v>
      </c>
      <c r="I381" s="32">
        <v>3.5</v>
      </c>
      <c r="J381" s="32">
        <v>5.5</v>
      </c>
      <c r="K381" s="35" t="b">
        <v>0</v>
      </c>
      <c r="L381" t="s">
        <v>2407</v>
      </c>
      <c r="M381" t="s">
        <v>2406</v>
      </c>
    </row>
    <row r="382" spans="1:13">
      <c r="A382" s="31" t="s">
        <v>181</v>
      </c>
      <c r="B382" s="33" t="s">
        <v>134</v>
      </c>
      <c r="C382" t="s">
        <v>2416</v>
      </c>
      <c r="D382" s="35">
        <v>23</v>
      </c>
      <c r="E382" s="35">
        <v>19</v>
      </c>
      <c r="F382" s="35">
        <v>24</v>
      </c>
      <c r="G382" s="35">
        <v>32</v>
      </c>
      <c r="H382" s="35">
        <v>17</v>
      </c>
      <c r="I382" s="32">
        <v>15.066018867943397</v>
      </c>
      <c r="J382" s="32">
        <v>33.933981132056601</v>
      </c>
      <c r="K382" s="35" t="b">
        <v>1</v>
      </c>
      <c r="L382" t="s">
        <v>2406</v>
      </c>
      <c r="M382" t="s">
        <v>2406</v>
      </c>
    </row>
    <row r="383" spans="1:13">
      <c r="A383" s="31" t="s">
        <v>183</v>
      </c>
      <c r="B383" s="33" t="s">
        <v>134</v>
      </c>
      <c r="C383" t="s">
        <v>971</v>
      </c>
      <c r="D383" s="35">
        <v>14</v>
      </c>
      <c r="E383" s="35">
        <v>11</v>
      </c>
      <c r="F383" s="35">
        <v>12</v>
      </c>
      <c r="G383" s="35">
        <v>16</v>
      </c>
      <c r="H383" s="35">
        <v>13</v>
      </c>
      <c r="I383" s="32">
        <v>9.4094271260656956</v>
      </c>
      <c r="J383" s="32">
        <v>17.090572873934303</v>
      </c>
      <c r="K383" s="35" t="b">
        <v>1</v>
      </c>
      <c r="L383" t="s">
        <v>2406</v>
      </c>
      <c r="M383" t="s">
        <v>2406</v>
      </c>
    </row>
    <row r="384" spans="1:13">
      <c r="A384" s="31" t="s">
        <v>184</v>
      </c>
      <c r="B384" s="33" t="s">
        <v>134</v>
      </c>
      <c r="C384" t="s">
        <v>973</v>
      </c>
      <c r="D384" s="35">
        <v>9</v>
      </c>
      <c r="E384" s="35">
        <v>8</v>
      </c>
      <c r="F384" s="35">
        <v>12</v>
      </c>
      <c r="G384" s="35">
        <v>16</v>
      </c>
      <c r="H384" s="35">
        <v>4</v>
      </c>
      <c r="I384" s="32">
        <v>5.0250502010056337</v>
      </c>
      <c r="J384" s="32">
        <v>17.474949798994366</v>
      </c>
      <c r="K384" s="35" t="b">
        <v>0</v>
      </c>
      <c r="L384" t="s">
        <v>2407</v>
      </c>
      <c r="M384" t="s">
        <v>2406</v>
      </c>
    </row>
    <row r="385" spans="1:13">
      <c r="A385" s="31" t="s">
        <v>185</v>
      </c>
      <c r="B385" s="33" t="s">
        <v>134</v>
      </c>
      <c r="C385" t="s">
        <v>2417</v>
      </c>
      <c r="D385" s="35">
        <v>38</v>
      </c>
      <c r="E385" s="35">
        <v>40</v>
      </c>
      <c r="F385" s="35">
        <v>38</v>
      </c>
      <c r="G385" s="35">
        <v>38</v>
      </c>
      <c r="H385" s="35">
        <v>49</v>
      </c>
      <c r="I385" s="32">
        <v>36.767949192431125</v>
      </c>
      <c r="J385" s="32">
        <v>40.232050807568875</v>
      </c>
      <c r="K385" s="35" t="b">
        <v>0</v>
      </c>
      <c r="L385" t="s">
        <v>2406</v>
      </c>
      <c r="M385" t="s">
        <v>2407</v>
      </c>
    </row>
    <row r="386" spans="1:13">
      <c r="A386" s="31" t="s">
        <v>186</v>
      </c>
      <c r="B386" s="33" t="s">
        <v>134</v>
      </c>
      <c r="C386" t="s">
        <v>975</v>
      </c>
      <c r="D386" s="35">
        <v>11</v>
      </c>
      <c r="E386" s="35">
        <v>8</v>
      </c>
      <c r="F386" s="35">
        <v>14</v>
      </c>
      <c r="G386" s="35">
        <v>15</v>
      </c>
      <c r="H386" s="35">
        <v>12</v>
      </c>
      <c r="I386" s="32">
        <v>6.5227744249483388</v>
      </c>
      <c r="J386" s="32">
        <v>17.477225575051662</v>
      </c>
      <c r="K386" s="35" t="b">
        <v>1</v>
      </c>
      <c r="L386" t="s">
        <v>2406</v>
      </c>
      <c r="M386" t="s">
        <v>2406</v>
      </c>
    </row>
    <row r="387" spans="1:13">
      <c r="A387" s="31" t="s">
        <v>188</v>
      </c>
      <c r="B387" s="33" t="s">
        <v>134</v>
      </c>
      <c r="C387" t="s">
        <v>977</v>
      </c>
      <c r="D387" s="35">
        <v>6</v>
      </c>
      <c r="E387" s="35">
        <v>10</v>
      </c>
      <c r="F387" s="35">
        <v>8</v>
      </c>
      <c r="G387" s="35">
        <v>4</v>
      </c>
      <c r="H387" s="35">
        <v>11</v>
      </c>
      <c r="I387" s="32">
        <v>2.5278640450004204</v>
      </c>
      <c r="J387" s="32">
        <v>11.47213595499958</v>
      </c>
      <c r="K387" s="35" t="b">
        <v>1</v>
      </c>
      <c r="L387" t="s">
        <v>2406</v>
      </c>
      <c r="M387" t="s">
        <v>2406</v>
      </c>
    </row>
    <row r="388" spans="1:13">
      <c r="A388" s="31" t="s">
        <v>187</v>
      </c>
      <c r="B388" s="33" t="s">
        <v>134</v>
      </c>
      <c r="C388" t="s">
        <v>979</v>
      </c>
      <c r="D388" s="35">
        <v>21</v>
      </c>
      <c r="E388" s="35">
        <v>22</v>
      </c>
      <c r="F388" s="35">
        <v>16</v>
      </c>
      <c r="G388" s="35">
        <v>19</v>
      </c>
      <c r="H388" s="35">
        <v>26</v>
      </c>
      <c r="I388" s="32">
        <v>14.917424305044161</v>
      </c>
      <c r="J388" s="32">
        <v>24.082575694955839</v>
      </c>
      <c r="K388" s="35" t="b">
        <v>0</v>
      </c>
      <c r="L388" t="s">
        <v>2406</v>
      </c>
      <c r="M388" t="s">
        <v>2407</v>
      </c>
    </row>
    <row r="389" spans="1:13">
      <c r="A389" s="31" t="s">
        <v>545</v>
      </c>
      <c r="B389" s="33" t="s">
        <v>106</v>
      </c>
      <c r="C389" t="s">
        <v>981</v>
      </c>
      <c r="D389" s="35">
        <v>5</v>
      </c>
      <c r="E389" s="35">
        <v>8</v>
      </c>
      <c r="F389" s="35">
        <v>3</v>
      </c>
      <c r="G389" s="35">
        <v>1</v>
      </c>
      <c r="H389" s="35">
        <v>4</v>
      </c>
      <c r="I389" s="32">
        <v>-0.92204021639430067</v>
      </c>
      <c r="J389" s="32">
        <v>9.4220402163943007</v>
      </c>
      <c r="K389" s="35" t="b">
        <v>1</v>
      </c>
      <c r="L389" t="s">
        <v>2406</v>
      </c>
      <c r="M389" t="s">
        <v>2406</v>
      </c>
    </row>
    <row r="390" spans="1:13">
      <c r="A390" s="31" t="s">
        <v>546</v>
      </c>
      <c r="B390" s="33" t="s">
        <v>106</v>
      </c>
      <c r="C390" t="s">
        <v>983</v>
      </c>
      <c r="D390" s="35">
        <v>7</v>
      </c>
      <c r="E390" s="35">
        <v>9</v>
      </c>
      <c r="F390" s="35">
        <v>10</v>
      </c>
      <c r="G390" s="35">
        <v>7</v>
      </c>
      <c r="H390" s="35">
        <v>10</v>
      </c>
      <c r="I390" s="32">
        <v>5.651923788646684</v>
      </c>
      <c r="J390" s="32">
        <v>10.848076211353316</v>
      </c>
      <c r="K390" s="35" t="b">
        <v>1</v>
      </c>
      <c r="L390" t="s">
        <v>2406</v>
      </c>
      <c r="M390" t="s">
        <v>2406</v>
      </c>
    </row>
    <row r="391" spans="1:13">
      <c r="A391" s="31" t="s">
        <v>181</v>
      </c>
      <c r="B391" s="33" t="s">
        <v>106</v>
      </c>
      <c r="C391" t="s">
        <v>2418</v>
      </c>
      <c r="D391" s="35">
        <v>39</v>
      </c>
      <c r="E391" s="35">
        <v>44</v>
      </c>
      <c r="F391" s="35">
        <v>33</v>
      </c>
      <c r="G391" s="35">
        <v>38</v>
      </c>
      <c r="H391" s="35">
        <v>45</v>
      </c>
      <c r="I391" s="32">
        <v>30.689750324093346</v>
      </c>
      <c r="J391" s="32">
        <v>46.310249675906654</v>
      </c>
      <c r="K391" s="35" t="b">
        <v>1</v>
      </c>
      <c r="L391" t="s">
        <v>2406</v>
      </c>
      <c r="M391" t="s">
        <v>2406</v>
      </c>
    </row>
    <row r="392" spans="1:13">
      <c r="A392" s="31" t="s">
        <v>183</v>
      </c>
      <c r="B392" s="33" t="s">
        <v>106</v>
      </c>
      <c r="C392" t="s">
        <v>985</v>
      </c>
      <c r="D392" s="35">
        <v>23</v>
      </c>
      <c r="E392" s="35">
        <v>22</v>
      </c>
      <c r="F392" s="35">
        <v>13</v>
      </c>
      <c r="G392" s="35">
        <v>21</v>
      </c>
      <c r="H392" s="35">
        <v>30</v>
      </c>
      <c r="I392" s="32">
        <v>11.82851024112257</v>
      </c>
      <c r="J392" s="32">
        <v>27.671489758877428</v>
      </c>
      <c r="K392" s="35" t="b">
        <v>0</v>
      </c>
      <c r="L392" t="s">
        <v>2406</v>
      </c>
      <c r="M392" t="s">
        <v>2407</v>
      </c>
    </row>
    <row r="393" spans="1:13">
      <c r="A393" s="31" t="s">
        <v>184</v>
      </c>
      <c r="B393" s="33" t="s">
        <v>106</v>
      </c>
      <c r="C393" t="s">
        <v>987</v>
      </c>
      <c r="D393" s="35">
        <v>16</v>
      </c>
      <c r="E393" s="35">
        <v>22</v>
      </c>
      <c r="F393" s="35">
        <v>20</v>
      </c>
      <c r="G393" s="35">
        <v>17</v>
      </c>
      <c r="H393" s="35">
        <v>15</v>
      </c>
      <c r="I393" s="32">
        <v>13.980303992915271</v>
      </c>
      <c r="J393" s="32">
        <v>23.519696007084729</v>
      </c>
      <c r="K393" s="35" t="b">
        <v>1</v>
      </c>
      <c r="L393" t="s">
        <v>2406</v>
      </c>
      <c r="M393" t="s">
        <v>2406</v>
      </c>
    </row>
    <row r="394" spans="1:13">
      <c r="A394" s="31" t="s">
        <v>185</v>
      </c>
      <c r="B394" s="33" t="s">
        <v>106</v>
      </c>
      <c r="C394" t="s">
        <v>2419</v>
      </c>
      <c r="D394" s="35">
        <v>55</v>
      </c>
      <c r="E394" s="35">
        <v>43</v>
      </c>
      <c r="F394" s="35">
        <v>66</v>
      </c>
      <c r="G394" s="35">
        <v>59</v>
      </c>
      <c r="H394" s="35">
        <v>54</v>
      </c>
      <c r="I394" s="32">
        <v>39.054192142936003</v>
      </c>
      <c r="J394" s="32">
        <v>72.445807857063997</v>
      </c>
      <c r="K394" s="35" t="b">
        <v>1</v>
      </c>
      <c r="L394" t="s">
        <v>2406</v>
      </c>
      <c r="M394" t="s">
        <v>2406</v>
      </c>
    </row>
    <row r="395" spans="1:13">
      <c r="A395" s="31" t="s">
        <v>186</v>
      </c>
      <c r="B395" s="33" t="s">
        <v>106</v>
      </c>
      <c r="C395" t="s">
        <v>989</v>
      </c>
      <c r="D395" s="35">
        <v>6</v>
      </c>
      <c r="E395" s="35">
        <v>6</v>
      </c>
      <c r="F395" s="35">
        <v>7</v>
      </c>
      <c r="G395" s="35">
        <v>10</v>
      </c>
      <c r="H395" s="35">
        <v>10</v>
      </c>
      <c r="I395" s="32">
        <v>3.9712807378489998</v>
      </c>
      <c r="J395" s="32">
        <v>10.528719262151</v>
      </c>
      <c r="K395" s="35" t="b">
        <v>1</v>
      </c>
      <c r="L395" t="s">
        <v>2406</v>
      </c>
      <c r="M395" t="s">
        <v>2406</v>
      </c>
    </row>
    <row r="396" spans="1:13">
      <c r="A396" s="31" t="s">
        <v>188</v>
      </c>
      <c r="B396" s="33" t="s">
        <v>106</v>
      </c>
      <c r="C396" t="s">
        <v>991</v>
      </c>
      <c r="D396" s="35">
        <v>13</v>
      </c>
      <c r="E396" s="35">
        <v>6</v>
      </c>
      <c r="F396" s="35">
        <v>21</v>
      </c>
      <c r="G396" s="35">
        <v>13</v>
      </c>
      <c r="H396" s="35">
        <v>12</v>
      </c>
      <c r="I396" s="32">
        <v>2.631619709202349</v>
      </c>
      <c r="J396" s="32">
        <v>23.868380290797653</v>
      </c>
      <c r="K396" s="35" t="b">
        <v>1</v>
      </c>
      <c r="L396" t="s">
        <v>2406</v>
      </c>
      <c r="M396" t="s">
        <v>2406</v>
      </c>
    </row>
    <row r="397" spans="1:13">
      <c r="A397" s="31" t="s">
        <v>187</v>
      </c>
      <c r="B397" s="33" t="s">
        <v>106</v>
      </c>
      <c r="C397" t="s">
        <v>993</v>
      </c>
      <c r="D397" s="35">
        <v>36</v>
      </c>
      <c r="E397" s="35">
        <v>31</v>
      </c>
      <c r="F397" s="35">
        <v>38</v>
      </c>
      <c r="G397" s="35">
        <v>36</v>
      </c>
      <c r="H397" s="35">
        <v>32</v>
      </c>
      <c r="I397" s="32">
        <v>30.077959783605699</v>
      </c>
      <c r="J397" s="32">
        <v>40.422040216394301</v>
      </c>
      <c r="K397" s="35" t="b">
        <v>1</v>
      </c>
      <c r="L397" t="s">
        <v>2406</v>
      </c>
      <c r="M397" t="s">
        <v>2406</v>
      </c>
    </row>
    <row r="398" spans="1:13">
      <c r="A398" s="31" t="s">
        <v>545</v>
      </c>
      <c r="B398" s="33" t="s">
        <v>144</v>
      </c>
      <c r="C398" t="s">
        <v>995</v>
      </c>
      <c r="D398" s="35">
        <v>7</v>
      </c>
      <c r="E398" s="35">
        <v>13</v>
      </c>
      <c r="F398" s="35">
        <v>6</v>
      </c>
      <c r="G398" s="35">
        <v>4</v>
      </c>
      <c r="H398" s="35">
        <v>8</v>
      </c>
      <c r="I398" s="32">
        <v>0.79179606750063058</v>
      </c>
      <c r="J398" s="32">
        <v>14.208203932499369</v>
      </c>
      <c r="K398" s="35" t="b">
        <v>1</v>
      </c>
      <c r="L398" t="s">
        <v>2406</v>
      </c>
      <c r="M398" t="s">
        <v>2406</v>
      </c>
    </row>
    <row r="399" spans="1:13">
      <c r="A399" s="31" t="s">
        <v>546</v>
      </c>
      <c r="B399" s="33" t="s">
        <v>144</v>
      </c>
      <c r="C399" t="s">
        <v>997</v>
      </c>
      <c r="D399" s="35">
        <v>22</v>
      </c>
      <c r="E399" s="35">
        <v>18</v>
      </c>
      <c r="F399" s="35">
        <v>19</v>
      </c>
      <c r="G399" s="35">
        <v>15</v>
      </c>
      <c r="H399" s="35">
        <v>24</v>
      </c>
      <c r="I399" s="32">
        <v>13.5</v>
      </c>
      <c r="J399" s="32">
        <v>23.5</v>
      </c>
      <c r="K399" s="35" t="b">
        <v>0</v>
      </c>
      <c r="L399" t="s">
        <v>2406</v>
      </c>
      <c r="M399" t="s">
        <v>2407</v>
      </c>
    </row>
    <row r="400" spans="1:13">
      <c r="A400" s="31" t="s">
        <v>181</v>
      </c>
      <c r="B400" s="33" t="s">
        <v>144</v>
      </c>
      <c r="C400" t="s">
        <v>2420</v>
      </c>
      <c r="D400" s="35">
        <v>87</v>
      </c>
      <c r="E400" s="35">
        <v>74</v>
      </c>
      <c r="F400" s="35">
        <v>98</v>
      </c>
      <c r="G400" s="35">
        <v>72</v>
      </c>
      <c r="H400" s="35">
        <v>100</v>
      </c>
      <c r="I400" s="32">
        <v>61.708374587499186</v>
      </c>
      <c r="J400" s="32">
        <v>103.79162541250082</v>
      </c>
      <c r="K400" s="35" t="b">
        <v>1</v>
      </c>
      <c r="L400" t="s">
        <v>2406</v>
      </c>
      <c r="M400" t="s">
        <v>2406</v>
      </c>
    </row>
    <row r="401" spans="1:13">
      <c r="A401" s="31" t="s">
        <v>183</v>
      </c>
      <c r="B401" s="33" t="s">
        <v>144</v>
      </c>
      <c r="C401" t="s">
        <v>999</v>
      </c>
      <c r="D401" s="35">
        <v>45</v>
      </c>
      <c r="E401" s="35">
        <v>36</v>
      </c>
      <c r="F401" s="35">
        <v>54</v>
      </c>
      <c r="G401" s="35">
        <v>34</v>
      </c>
      <c r="H401" s="35">
        <v>56</v>
      </c>
      <c r="I401" s="32">
        <v>26.351886904415352</v>
      </c>
      <c r="J401" s="32">
        <v>58.148113095584648</v>
      </c>
      <c r="K401" s="35" t="b">
        <v>1</v>
      </c>
      <c r="L401" t="s">
        <v>2406</v>
      </c>
      <c r="M401" t="s">
        <v>2406</v>
      </c>
    </row>
    <row r="402" spans="1:13">
      <c r="A402" s="31" t="s">
        <v>184</v>
      </c>
      <c r="B402" s="33" t="s">
        <v>144</v>
      </c>
      <c r="C402" t="s">
        <v>1001</v>
      </c>
      <c r="D402" s="35">
        <v>42</v>
      </c>
      <c r="E402" s="35">
        <v>38</v>
      </c>
      <c r="F402" s="35">
        <v>44</v>
      </c>
      <c r="G402" s="35">
        <v>38</v>
      </c>
      <c r="H402" s="35">
        <v>44</v>
      </c>
      <c r="I402" s="32">
        <v>35.303847577293368</v>
      </c>
      <c r="J402" s="32">
        <v>45.696152422706632</v>
      </c>
      <c r="K402" s="35" t="b">
        <v>1</v>
      </c>
      <c r="L402" t="s">
        <v>2406</v>
      </c>
      <c r="M402" t="s">
        <v>2406</v>
      </c>
    </row>
    <row r="403" spans="1:13">
      <c r="A403" s="31" t="s">
        <v>185</v>
      </c>
      <c r="B403" s="33" t="s">
        <v>144</v>
      </c>
      <c r="C403" t="s">
        <v>2421</v>
      </c>
      <c r="D403" s="35">
        <v>125</v>
      </c>
      <c r="E403" s="35">
        <v>124</v>
      </c>
      <c r="F403" s="35">
        <v>104</v>
      </c>
      <c r="G403" s="35">
        <v>134</v>
      </c>
      <c r="H403" s="35">
        <v>125</v>
      </c>
      <c r="I403" s="32">
        <v>99.823988050719294</v>
      </c>
      <c r="J403" s="32">
        <v>143.67601194928071</v>
      </c>
      <c r="K403" s="35" t="b">
        <v>1</v>
      </c>
      <c r="L403" t="s">
        <v>2406</v>
      </c>
      <c r="M403" t="s">
        <v>2406</v>
      </c>
    </row>
    <row r="404" spans="1:13">
      <c r="A404" s="31" t="s">
        <v>186</v>
      </c>
      <c r="B404" s="33" t="s">
        <v>144</v>
      </c>
      <c r="C404" t="s">
        <v>1003</v>
      </c>
      <c r="D404" s="35">
        <v>9</v>
      </c>
      <c r="E404" s="35">
        <v>23</v>
      </c>
      <c r="F404" s="35">
        <v>10</v>
      </c>
      <c r="G404" s="35">
        <v>12</v>
      </c>
      <c r="H404" s="35">
        <v>20</v>
      </c>
      <c r="I404" s="32">
        <v>2.319660112501051</v>
      </c>
      <c r="J404" s="32">
        <v>24.680339887498949</v>
      </c>
      <c r="K404" s="35" t="b">
        <v>1</v>
      </c>
      <c r="L404" t="s">
        <v>2406</v>
      </c>
      <c r="M404" t="s">
        <v>2406</v>
      </c>
    </row>
    <row r="405" spans="1:13">
      <c r="A405" s="31" t="s">
        <v>188</v>
      </c>
      <c r="B405" s="33" t="s">
        <v>144</v>
      </c>
      <c r="C405" t="s">
        <v>1005</v>
      </c>
      <c r="D405" s="35">
        <v>32</v>
      </c>
      <c r="E405" s="35">
        <v>34</v>
      </c>
      <c r="F405" s="35">
        <v>23</v>
      </c>
      <c r="G405" s="35">
        <v>28</v>
      </c>
      <c r="H405" s="35">
        <v>34</v>
      </c>
      <c r="I405" s="32">
        <v>20.838698079369639</v>
      </c>
      <c r="J405" s="32">
        <v>37.661301920630365</v>
      </c>
      <c r="K405" s="35" t="b">
        <v>1</v>
      </c>
      <c r="L405" t="s">
        <v>2406</v>
      </c>
      <c r="M405" t="s">
        <v>2406</v>
      </c>
    </row>
    <row r="406" spans="1:13">
      <c r="A406" s="31" t="s">
        <v>187</v>
      </c>
      <c r="B406" s="33" t="s">
        <v>144</v>
      </c>
      <c r="C406" t="s">
        <v>1007</v>
      </c>
      <c r="D406" s="35">
        <v>84</v>
      </c>
      <c r="E406" s="35">
        <v>67</v>
      </c>
      <c r="F406" s="35">
        <v>71</v>
      </c>
      <c r="G406" s="35">
        <v>94</v>
      </c>
      <c r="H406" s="35">
        <v>71</v>
      </c>
      <c r="I406" s="32">
        <v>57.599065440967308</v>
      </c>
      <c r="J406" s="32">
        <v>100.40093455903269</v>
      </c>
      <c r="K406" s="35" t="b">
        <v>1</v>
      </c>
      <c r="L406" t="s">
        <v>2406</v>
      </c>
      <c r="M406" t="s">
        <v>2406</v>
      </c>
    </row>
    <row r="407" spans="1:13">
      <c r="A407" s="31" t="s">
        <v>545</v>
      </c>
      <c r="B407" s="33" t="s">
        <v>115</v>
      </c>
      <c r="C407" t="s">
        <v>1009</v>
      </c>
      <c r="D407" s="35">
        <v>2</v>
      </c>
      <c r="E407" s="35">
        <v>2</v>
      </c>
      <c r="F407" s="35">
        <v>0</v>
      </c>
      <c r="G407" s="35">
        <v>2</v>
      </c>
      <c r="H407" s="35">
        <v>1</v>
      </c>
      <c r="I407" s="32">
        <v>-0.23205080756887719</v>
      </c>
      <c r="J407" s="32">
        <v>3.2320508075688772</v>
      </c>
      <c r="K407" s="35" t="b">
        <v>1</v>
      </c>
      <c r="L407" t="s">
        <v>2406</v>
      </c>
      <c r="M407" t="s">
        <v>2406</v>
      </c>
    </row>
    <row r="408" spans="1:13">
      <c r="A408" s="31" t="s">
        <v>546</v>
      </c>
      <c r="B408" s="33" t="s">
        <v>115</v>
      </c>
      <c r="C408" t="s">
        <v>1011</v>
      </c>
      <c r="D408" s="35">
        <v>4</v>
      </c>
      <c r="E408" s="35">
        <v>6</v>
      </c>
      <c r="F408" s="35">
        <v>6</v>
      </c>
      <c r="G408" s="35">
        <v>2</v>
      </c>
      <c r="H408" s="35">
        <v>4</v>
      </c>
      <c r="I408" s="32">
        <v>1.1833752096446002</v>
      </c>
      <c r="J408" s="32">
        <v>7.8166247903553998</v>
      </c>
      <c r="K408" s="35" t="b">
        <v>1</v>
      </c>
      <c r="L408" t="s">
        <v>2406</v>
      </c>
      <c r="M408" t="s">
        <v>2406</v>
      </c>
    </row>
    <row r="409" spans="1:13">
      <c r="A409" s="31" t="s">
        <v>181</v>
      </c>
      <c r="B409" s="33" t="s">
        <v>115</v>
      </c>
      <c r="C409" t="s">
        <v>2422</v>
      </c>
      <c r="D409" s="35">
        <v>15</v>
      </c>
      <c r="E409" s="35">
        <v>14</v>
      </c>
      <c r="F409" s="35">
        <v>16</v>
      </c>
      <c r="G409" s="35">
        <v>18</v>
      </c>
      <c r="H409" s="35">
        <v>16</v>
      </c>
      <c r="I409" s="32">
        <v>12.791960108450192</v>
      </c>
      <c r="J409" s="32">
        <v>18.708039891549809</v>
      </c>
      <c r="K409" s="35" t="b">
        <v>1</v>
      </c>
      <c r="L409" t="s">
        <v>2406</v>
      </c>
      <c r="M409" t="s">
        <v>2406</v>
      </c>
    </row>
    <row r="410" spans="1:13">
      <c r="A410" s="31" t="s">
        <v>183</v>
      </c>
      <c r="B410" s="33" t="s">
        <v>115</v>
      </c>
      <c r="C410" t="s">
        <v>1013</v>
      </c>
      <c r="D410" s="35">
        <v>6</v>
      </c>
      <c r="E410" s="35">
        <v>4</v>
      </c>
      <c r="F410" s="35">
        <v>9</v>
      </c>
      <c r="G410" s="35">
        <v>12</v>
      </c>
      <c r="H410" s="35">
        <v>5</v>
      </c>
      <c r="I410" s="32">
        <v>1.6878221735089296</v>
      </c>
      <c r="J410" s="32">
        <v>13.81217782649107</v>
      </c>
      <c r="K410" s="35" t="b">
        <v>1</v>
      </c>
      <c r="L410" t="s">
        <v>2406</v>
      </c>
      <c r="M410" t="s">
        <v>2406</v>
      </c>
    </row>
    <row r="411" spans="1:13">
      <c r="A411" s="31" t="s">
        <v>184</v>
      </c>
      <c r="B411" s="33" t="s">
        <v>115</v>
      </c>
      <c r="C411" t="s">
        <v>1015</v>
      </c>
      <c r="D411" s="35">
        <v>9</v>
      </c>
      <c r="E411" s="35">
        <v>10</v>
      </c>
      <c r="F411" s="35">
        <v>7</v>
      </c>
      <c r="G411" s="35">
        <v>6</v>
      </c>
      <c r="H411" s="35">
        <v>11</v>
      </c>
      <c r="I411" s="32">
        <v>4.83772233983162</v>
      </c>
      <c r="J411" s="32">
        <v>11.16227766016838</v>
      </c>
      <c r="K411" s="35" t="b">
        <v>1</v>
      </c>
      <c r="L411" t="s">
        <v>2406</v>
      </c>
      <c r="M411" t="s">
        <v>2406</v>
      </c>
    </row>
    <row r="412" spans="1:13">
      <c r="A412" s="31" t="s">
        <v>185</v>
      </c>
      <c r="B412" s="33" t="s">
        <v>115</v>
      </c>
      <c r="C412" t="s">
        <v>2423</v>
      </c>
      <c r="D412" s="35">
        <v>35</v>
      </c>
      <c r="E412" s="35">
        <v>18</v>
      </c>
      <c r="F412" s="35">
        <v>30</v>
      </c>
      <c r="G412" s="35">
        <v>29</v>
      </c>
      <c r="H412" s="35">
        <v>22</v>
      </c>
      <c r="I412" s="32">
        <v>15.590326354009143</v>
      </c>
      <c r="J412" s="32">
        <v>40.409673645990857</v>
      </c>
      <c r="K412" s="35" t="b">
        <v>1</v>
      </c>
      <c r="L412" t="s">
        <v>2406</v>
      </c>
      <c r="M412" t="s">
        <v>2406</v>
      </c>
    </row>
    <row r="413" spans="1:13">
      <c r="A413" s="31" t="s">
        <v>186</v>
      </c>
      <c r="B413" s="33" t="s">
        <v>115</v>
      </c>
      <c r="C413" t="s">
        <v>1017</v>
      </c>
      <c r="D413" s="35">
        <v>2</v>
      </c>
      <c r="E413" s="35">
        <v>2</v>
      </c>
      <c r="F413" s="35">
        <v>3</v>
      </c>
      <c r="G413" s="35">
        <v>3</v>
      </c>
      <c r="H413" s="35">
        <v>3</v>
      </c>
      <c r="I413" s="32">
        <v>1.5</v>
      </c>
      <c r="J413" s="32">
        <v>3.5</v>
      </c>
      <c r="K413" s="35" t="b">
        <v>1</v>
      </c>
      <c r="L413" t="s">
        <v>2406</v>
      </c>
      <c r="M413" t="s">
        <v>2406</v>
      </c>
    </row>
    <row r="414" spans="1:13">
      <c r="A414" s="31" t="s">
        <v>188</v>
      </c>
      <c r="B414" s="33" t="s">
        <v>115</v>
      </c>
      <c r="C414" t="s">
        <v>1019</v>
      </c>
      <c r="D414" s="35">
        <v>9</v>
      </c>
      <c r="E414" s="35">
        <v>6</v>
      </c>
      <c r="F414" s="35">
        <v>10</v>
      </c>
      <c r="G414" s="35">
        <v>10</v>
      </c>
      <c r="H414" s="35">
        <v>5</v>
      </c>
      <c r="I414" s="32">
        <v>5.4712807378489998</v>
      </c>
      <c r="J414" s="32">
        <v>12.028719262151</v>
      </c>
      <c r="K414" s="35" t="b">
        <v>0</v>
      </c>
      <c r="L414" t="s">
        <v>2407</v>
      </c>
      <c r="M414" t="s">
        <v>2406</v>
      </c>
    </row>
    <row r="415" spans="1:13">
      <c r="A415" s="31" t="s">
        <v>187</v>
      </c>
      <c r="B415" s="33" t="s">
        <v>115</v>
      </c>
      <c r="C415" t="s">
        <v>1021</v>
      </c>
      <c r="D415" s="35">
        <v>24</v>
      </c>
      <c r="E415" s="35">
        <v>10</v>
      </c>
      <c r="F415" s="35">
        <v>17</v>
      </c>
      <c r="G415" s="35">
        <v>16</v>
      </c>
      <c r="H415" s="35">
        <v>14</v>
      </c>
      <c r="I415" s="32">
        <v>6.8126965428241046</v>
      </c>
      <c r="J415" s="32">
        <v>26.687303457175894</v>
      </c>
      <c r="K415" s="35" t="b">
        <v>1</v>
      </c>
      <c r="L415" t="s">
        <v>2406</v>
      </c>
      <c r="M415" t="s">
        <v>2406</v>
      </c>
    </row>
    <row r="416" spans="1:13">
      <c r="A416" s="31" t="s">
        <v>545</v>
      </c>
      <c r="B416" s="33" t="s">
        <v>154</v>
      </c>
      <c r="C416" t="s">
        <v>1023</v>
      </c>
      <c r="D416" s="35">
        <v>5</v>
      </c>
      <c r="E416" s="35">
        <v>3</v>
      </c>
      <c r="F416" s="35">
        <v>6</v>
      </c>
      <c r="G416" s="35">
        <v>3</v>
      </c>
      <c r="H416" s="35">
        <v>7</v>
      </c>
      <c r="I416" s="32">
        <v>1.651923788646684</v>
      </c>
      <c r="J416" s="32">
        <v>6.848076211353316</v>
      </c>
      <c r="K416" s="35" t="b">
        <v>0</v>
      </c>
      <c r="L416" t="s">
        <v>2406</v>
      </c>
      <c r="M416" t="s">
        <v>2407</v>
      </c>
    </row>
    <row r="417" spans="1:13">
      <c r="A417" s="31" t="s">
        <v>546</v>
      </c>
      <c r="B417" s="33" t="s">
        <v>154</v>
      </c>
      <c r="C417" t="s">
        <v>1025</v>
      </c>
      <c r="D417" s="35">
        <v>4</v>
      </c>
      <c r="E417" s="35">
        <v>9</v>
      </c>
      <c r="F417" s="35">
        <v>11</v>
      </c>
      <c r="G417" s="35">
        <v>6</v>
      </c>
      <c r="H417" s="35">
        <v>9</v>
      </c>
      <c r="I417" s="32">
        <v>2.1148351928654963</v>
      </c>
      <c r="J417" s="32">
        <v>12.885164807134505</v>
      </c>
      <c r="K417" s="35" t="b">
        <v>1</v>
      </c>
      <c r="L417" t="s">
        <v>2406</v>
      </c>
      <c r="M417" t="s">
        <v>2406</v>
      </c>
    </row>
    <row r="418" spans="1:13">
      <c r="A418" s="31" t="s">
        <v>181</v>
      </c>
      <c r="B418" s="33" t="s">
        <v>154</v>
      </c>
      <c r="C418" t="s">
        <v>2424</v>
      </c>
      <c r="D418" s="35">
        <v>22</v>
      </c>
      <c r="E418" s="35">
        <v>29</v>
      </c>
      <c r="F418" s="35">
        <v>29</v>
      </c>
      <c r="G418" s="35">
        <v>24</v>
      </c>
      <c r="H418" s="35">
        <v>17</v>
      </c>
      <c r="I418" s="32">
        <v>19.835585997031025</v>
      </c>
      <c r="J418" s="32">
        <v>32.164414002968975</v>
      </c>
      <c r="K418" s="35" t="b">
        <v>0</v>
      </c>
      <c r="L418" t="s">
        <v>2407</v>
      </c>
      <c r="M418" t="s">
        <v>2406</v>
      </c>
    </row>
    <row r="419" spans="1:13">
      <c r="A419" s="31" t="s">
        <v>183</v>
      </c>
      <c r="B419" s="33" t="s">
        <v>154</v>
      </c>
      <c r="C419" t="s">
        <v>1027</v>
      </c>
      <c r="D419" s="35">
        <v>0</v>
      </c>
      <c r="E419" s="35">
        <v>0</v>
      </c>
      <c r="F419" s="35">
        <v>1</v>
      </c>
      <c r="G419" s="35">
        <v>0</v>
      </c>
      <c r="H419" s="35">
        <v>1</v>
      </c>
      <c r="I419" s="32">
        <v>-0.6160254037844386</v>
      </c>
      <c r="J419" s="32">
        <v>1.1160254037844386</v>
      </c>
      <c r="K419" s="35" t="b">
        <v>1</v>
      </c>
      <c r="L419" t="s">
        <v>2406</v>
      </c>
      <c r="M419" t="s">
        <v>2406</v>
      </c>
    </row>
    <row r="420" spans="1:13">
      <c r="A420" s="31" t="s">
        <v>184</v>
      </c>
      <c r="B420" s="33" t="s">
        <v>154</v>
      </c>
      <c r="C420" t="s">
        <v>1029</v>
      </c>
      <c r="D420" s="35">
        <v>22</v>
      </c>
      <c r="E420" s="35">
        <v>29</v>
      </c>
      <c r="F420" s="35">
        <v>28</v>
      </c>
      <c r="G420" s="35">
        <v>24</v>
      </c>
      <c r="H420" s="35">
        <v>16</v>
      </c>
      <c r="I420" s="32">
        <v>20.027238428870202</v>
      </c>
      <c r="J420" s="32">
        <v>31.472761571129798</v>
      </c>
      <c r="K420" s="35" t="b">
        <v>0</v>
      </c>
      <c r="L420" t="s">
        <v>2407</v>
      </c>
      <c r="M420" t="s">
        <v>2406</v>
      </c>
    </row>
    <row r="421" spans="1:13">
      <c r="A421" s="31" t="s">
        <v>185</v>
      </c>
      <c r="B421" s="33" t="s">
        <v>154</v>
      </c>
      <c r="C421" t="s">
        <v>2425</v>
      </c>
      <c r="D421" s="35">
        <v>45</v>
      </c>
      <c r="E421" s="35">
        <v>30</v>
      </c>
      <c r="F421" s="35">
        <v>47</v>
      </c>
      <c r="G421" s="35">
        <v>64</v>
      </c>
      <c r="H421" s="35">
        <v>43</v>
      </c>
      <c r="I421" s="32">
        <v>22.396058413612099</v>
      </c>
      <c r="J421" s="32">
        <v>70.603941586387904</v>
      </c>
      <c r="K421" s="35" t="b">
        <v>1</v>
      </c>
      <c r="L421" t="s">
        <v>2406</v>
      </c>
      <c r="M421" t="s">
        <v>2406</v>
      </c>
    </row>
    <row r="422" spans="1:13">
      <c r="A422" s="31" t="s">
        <v>186</v>
      </c>
      <c r="B422" s="33" t="s">
        <v>154</v>
      </c>
      <c r="C422" t="s">
        <v>1031</v>
      </c>
      <c r="D422" s="35">
        <v>8</v>
      </c>
      <c r="E422" s="35">
        <v>1</v>
      </c>
      <c r="F422" s="35">
        <v>12</v>
      </c>
      <c r="G422" s="35">
        <v>8</v>
      </c>
      <c r="H422" s="35">
        <v>8</v>
      </c>
      <c r="I422" s="32">
        <v>-0.67148975887742957</v>
      </c>
      <c r="J422" s="32">
        <v>15.17148975887743</v>
      </c>
      <c r="K422" s="35" t="b">
        <v>1</v>
      </c>
      <c r="L422" t="s">
        <v>2406</v>
      </c>
      <c r="M422" t="s">
        <v>2406</v>
      </c>
    </row>
    <row r="423" spans="1:13">
      <c r="A423" s="31" t="s">
        <v>188</v>
      </c>
      <c r="B423" s="33" t="s">
        <v>154</v>
      </c>
      <c r="C423" t="s">
        <v>1033</v>
      </c>
      <c r="D423" s="35">
        <v>6</v>
      </c>
      <c r="E423" s="35">
        <v>3</v>
      </c>
      <c r="F423" s="35">
        <v>10</v>
      </c>
      <c r="G423" s="35">
        <v>10</v>
      </c>
      <c r="H423" s="35">
        <v>4</v>
      </c>
      <c r="I423" s="32">
        <v>1.3550869387242024</v>
      </c>
      <c r="J423" s="32">
        <v>13.144913061275798</v>
      </c>
      <c r="K423" s="35" t="b">
        <v>1</v>
      </c>
      <c r="L423" t="s">
        <v>2406</v>
      </c>
      <c r="M423" t="s">
        <v>2406</v>
      </c>
    </row>
    <row r="424" spans="1:13">
      <c r="A424" s="31" t="s">
        <v>187</v>
      </c>
      <c r="B424" s="33" t="s">
        <v>154</v>
      </c>
      <c r="C424" t="s">
        <v>1035</v>
      </c>
      <c r="D424" s="35">
        <v>31</v>
      </c>
      <c r="E424" s="35">
        <v>26</v>
      </c>
      <c r="F424" s="35">
        <v>25</v>
      </c>
      <c r="G424" s="35">
        <v>46</v>
      </c>
      <c r="H424" s="35">
        <v>31</v>
      </c>
      <c r="I424" s="32">
        <v>15.207144376253336</v>
      </c>
      <c r="J424" s="32">
        <v>48.792855623746661</v>
      </c>
      <c r="K424" s="35" t="b">
        <v>1</v>
      </c>
      <c r="L424" t="s">
        <v>2406</v>
      </c>
      <c r="M424" t="s">
        <v>2406</v>
      </c>
    </row>
    <row r="425" spans="1:13">
      <c r="A425" s="31" t="s">
        <v>545</v>
      </c>
      <c r="B425" s="33" t="s">
        <v>160</v>
      </c>
      <c r="C425" t="s">
        <v>1037</v>
      </c>
      <c r="D425" s="35">
        <v>14</v>
      </c>
      <c r="E425" s="35">
        <v>8</v>
      </c>
      <c r="F425" s="35">
        <v>8</v>
      </c>
      <c r="G425" s="35">
        <v>3</v>
      </c>
      <c r="H425" s="35">
        <v>2</v>
      </c>
      <c r="I425" s="32">
        <v>0.45577136594005196</v>
      </c>
      <c r="J425" s="32">
        <v>16.044228634059948</v>
      </c>
      <c r="K425" s="35" t="b">
        <v>1</v>
      </c>
      <c r="L425" t="s">
        <v>2406</v>
      </c>
      <c r="M425" t="s">
        <v>2406</v>
      </c>
    </row>
    <row r="426" spans="1:13">
      <c r="A426" s="31" t="s">
        <v>546</v>
      </c>
      <c r="B426" s="33" t="s">
        <v>160</v>
      </c>
      <c r="C426" t="s">
        <v>1039</v>
      </c>
      <c r="D426" s="35">
        <v>9</v>
      </c>
      <c r="E426" s="35">
        <v>4</v>
      </c>
      <c r="F426" s="35">
        <v>9</v>
      </c>
      <c r="G426" s="35">
        <v>6</v>
      </c>
      <c r="H426" s="35">
        <v>4</v>
      </c>
      <c r="I426" s="32">
        <v>2.7573593128807152</v>
      </c>
      <c r="J426" s="32">
        <v>11.242640687119284</v>
      </c>
      <c r="K426" s="35" t="b">
        <v>1</v>
      </c>
      <c r="L426" t="s">
        <v>2406</v>
      </c>
      <c r="M426" t="s">
        <v>2406</v>
      </c>
    </row>
    <row r="427" spans="1:13">
      <c r="A427" s="31" t="s">
        <v>181</v>
      </c>
      <c r="B427" s="33" t="s">
        <v>160</v>
      </c>
      <c r="C427" t="s">
        <v>2426</v>
      </c>
      <c r="D427" s="35">
        <v>35</v>
      </c>
      <c r="E427" s="35">
        <v>29</v>
      </c>
      <c r="F427" s="35">
        <v>24</v>
      </c>
      <c r="G427" s="35">
        <v>27</v>
      </c>
      <c r="H427" s="35">
        <v>20</v>
      </c>
      <c r="I427" s="32">
        <v>20.703261530284458</v>
      </c>
      <c r="J427" s="32">
        <v>36.796738469715542</v>
      </c>
      <c r="K427" s="35" t="b">
        <v>0</v>
      </c>
      <c r="L427" t="s">
        <v>2407</v>
      </c>
      <c r="M427" t="s">
        <v>2406</v>
      </c>
    </row>
    <row r="428" spans="1:13">
      <c r="A428" s="31" t="s">
        <v>183</v>
      </c>
      <c r="B428" s="33" t="s">
        <v>160</v>
      </c>
      <c r="C428" t="s">
        <v>1041</v>
      </c>
      <c r="D428" s="35">
        <v>9</v>
      </c>
      <c r="E428" s="35">
        <v>9</v>
      </c>
      <c r="F428" s="35">
        <v>4</v>
      </c>
      <c r="G428" s="35">
        <v>6</v>
      </c>
      <c r="H428" s="35">
        <v>8</v>
      </c>
      <c r="I428" s="32">
        <v>2.7573593128807152</v>
      </c>
      <c r="J428" s="32">
        <v>11.242640687119284</v>
      </c>
      <c r="K428" s="35" t="b">
        <v>1</v>
      </c>
      <c r="L428" t="s">
        <v>2406</v>
      </c>
      <c r="M428" t="s">
        <v>2406</v>
      </c>
    </row>
    <row r="429" spans="1:13">
      <c r="A429" s="31" t="s">
        <v>184</v>
      </c>
      <c r="B429" s="33" t="s">
        <v>160</v>
      </c>
      <c r="C429" t="s">
        <v>1043</v>
      </c>
      <c r="D429" s="35">
        <v>26</v>
      </c>
      <c r="E429" s="35">
        <v>20</v>
      </c>
      <c r="F429" s="35">
        <v>20</v>
      </c>
      <c r="G429" s="35">
        <v>21</v>
      </c>
      <c r="H429" s="35">
        <v>12</v>
      </c>
      <c r="I429" s="32">
        <v>16.775062814466899</v>
      </c>
      <c r="J429" s="32">
        <v>26.724937185533101</v>
      </c>
      <c r="K429" s="35" t="b">
        <v>0</v>
      </c>
      <c r="L429" t="s">
        <v>2407</v>
      </c>
      <c r="M429" t="s">
        <v>2406</v>
      </c>
    </row>
    <row r="430" spans="1:13">
      <c r="A430" s="31" t="s">
        <v>185</v>
      </c>
      <c r="B430" s="33" t="s">
        <v>160</v>
      </c>
      <c r="C430" t="s">
        <v>2427</v>
      </c>
      <c r="D430" s="35">
        <v>75</v>
      </c>
      <c r="E430" s="35">
        <v>79</v>
      </c>
      <c r="F430" s="35">
        <v>74</v>
      </c>
      <c r="G430" s="35">
        <v>76</v>
      </c>
      <c r="H430" s="35">
        <v>99</v>
      </c>
      <c r="I430" s="32">
        <v>72.258342613226063</v>
      </c>
      <c r="J430" s="32">
        <v>79.741657386773937</v>
      </c>
      <c r="K430" s="35" t="b">
        <v>0</v>
      </c>
      <c r="L430" t="s">
        <v>2406</v>
      </c>
      <c r="M430" t="s">
        <v>2407</v>
      </c>
    </row>
    <row r="431" spans="1:13">
      <c r="A431" s="31" t="s">
        <v>186</v>
      </c>
      <c r="B431" s="33" t="s">
        <v>160</v>
      </c>
      <c r="C431" t="s">
        <v>1045</v>
      </c>
      <c r="D431" s="35">
        <v>9</v>
      </c>
      <c r="E431" s="35">
        <v>13</v>
      </c>
      <c r="F431" s="35">
        <v>1</v>
      </c>
      <c r="G431" s="35">
        <v>6</v>
      </c>
      <c r="H431" s="35">
        <v>16</v>
      </c>
      <c r="I431" s="32">
        <v>-1.5107077339676156</v>
      </c>
      <c r="J431" s="32">
        <v>16.010707733967614</v>
      </c>
      <c r="K431" s="35" t="b">
        <v>1</v>
      </c>
      <c r="L431" t="s">
        <v>2406</v>
      </c>
      <c r="M431" t="s">
        <v>2406</v>
      </c>
    </row>
    <row r="432" spans="1:13">
      <c r="A432" s="31" t="s">
        <v>188</v>
      </c>
      <c r="B432" s="33" t="s">
        <v>160</v>
      </c>
      <c r="C432" t="s">
        <v>1047</v>
      </c>
      <c r="D432" s="35">
        <v>16</v>
      </c>
      <c r="E432" s="35">
        <v>17</v>
      </c>
      <c r="F432" s="35">
        <v>64</v>
      </c>
      <c r="G432" s="35">
        <v>40</v>
      </c>
      <c r="H432" s="35">
        <v>21</v>
      </c>
      <c r="I432" s="32">
        <v>-5.1041611522847745</v>
      </c>
      <c r="J432" s="32">
        <v>73.604161152284775</v>
      </c>
      <c r="K432" s="35" t="b">
        <v>1</v>
      </c>
      <c r="L432" t="s">
        <v>2406</v>
      </c>
      <c r="M432" t="s">
        <v>2406</v>
      </c>
    </row>
    <row r="433" spans="1:13">
      <c r="A433" s="31" t="s">
        <v>187</v>
      </c>
      <c r="B433" s="33" t="s">
        <v>160</v>
      </c>
      <c r="C433" t="s">
        <v>1049</v>
      </c>
      <c r="D433" s="35">
        <v>50</v>
      </c>
      <c r="E433" s="35">
        <v>49</v>
      </c>
      <c r="F433" s="35">
        <v>9</v>
      </c>
      <c r="G433" s="35">
        <v>30</v>
      </c>
      <c r="H433" s="35">
        <v>62</v>
      </c>
      <c r="I433" s="32">
        <v>1.0186619144335864</v>
      </c>
      <c r="J433" s="32">
        <v>67.981338085566421</v>
      </c>
      <c r="K433" s="35" t="b">
        <v>1</v>
      </c>
      <c r="L433" t="s">
        <v>2406</v>
      </c>
      <c r="M433" t="s">
        <v>2406</v>
      </c>
    </row>
    <row r="434" spans="1:13">
      <c r="A434" s="31" t="s">
        <v>545</v>
      </c>
      <c r="B434" s="33" t="s">
        <v>121</v>
      </c>
      <c r="C434" t="s">
        <v>1051</v>
      </c>
      <c r="D434" s="35">
        <v>1</v>
      </c>
      <c r="E434" s="35">
        <v>0</v>
      </c>
      <c r="F434" s="35">
        <v>0</v>
      </c>
      <c r="G434" s="35">
        <v>0</v>
      </c>
      <c r="H434" s="35">
        <v>0</v>
      </c>
      <c r="I434" s="32">
        <v>-0.6160254037844386</v>
      </c>
      <c r="J434" s="32">
        <v>1.1160254037844386</v>
      </c>
      <c r="K434" s="35" t="b">
        <v>1</v>
      </c>
      <c r="L434" t="s">
        <v>2406</v>
      </c>
      <c r="M434" t="s">
        <v>2406</v>
      </c>
    </row>
    <row r="435" spans="1:13">
      <c r="A435" s="31" t="s">
        <v>546</v>
      </c>
      <c r="B435" s="33" t="s">
        <v>121</v>
      </c>
      <c r="C435" t="s">
        <v>1053</v>
      </c>
      <c r="D435" s="35">
        <v>0</v>
      </c>
      <c r="E435" s="35">
        <v>0</v>
      </c>
      <c r="F435" s="35">
        <v>0</v>
      </c>
      <c r="G435" s="35">
        <v>0</v>
      </c>
      <c r="H435" s="35">
        <v>1</v>
      </c>
      <c r="I435" s="32">
        <v>0</v>
      </c>
      <c r="J435" s="32">
        <v>0</v>
      </c>
      <c r="K435" s="35" t="b">
        <v>0</v>
      </c>
      <c r="L435" t="s">
        <v>2406</v>
      </c>
      <c r="M435" t="s">
        <v>2407</v>
      </c>
    </row>
    <row r="436" spans="1:13">
      <c r="A436" s="31" t="s">
        <v>181</v>
      </c>
      <c r="B436" s="33" t="s">
        <v>121</v>
      </c>
      <c r="C436" t="s">
        <v>2428</v>
      </c>
      <c r="D436" s="35">
        <v>1</v>
      </c>
      <c r="E436" s="35">
        <v>0</v>
      </c>
      <c r="F436" s="35">
        <v>0</v>
      </c>
      <c r="G436" s="35">
        <v>0</v>
      </c>
      <c r="H436" s="35">
        <v>1</v>
      </c>
      <c r="I436" s="32">
        <v>-0.6160254037844386</v>
      </c>
      <c r="J436" s="32">
        <v>1.1160254037844386</v>
      </c>
      <c r="K436" s="35" t="b">
        <v>1</v>
      </c>
      <c r="L436" t="s">
        <v>2406</v>
      </c>
      <c r="M436" t="s">
        <v>2406</v>
      </c>
    </row>
    <row r="437" spans="1:13">
      <c r="A437" s="31" t="s">
        <v>183</v>
      </c>
      <c r="B437" s="33" t="s">
        <v>121</v>
      </c>
      <c r="C437" t="s">
        <v>1055</v>
      </c>
      <c r="D437" s="35">
        <v>0</v>
      </c>
      <c r="E437" s="35">
        <v>0</v>
      </c>
      <c r="F437" s="35">
        <v>0</v>
      </c>
      <c r="G437" s="35">
        <v>0</v>
      </c>
      <c r="H437" s="35">
        <v>1</v>
      </c>
      <c r="I437" s="32">
        <v>0</v>
      </c>
      <c r="J437" s="32">
        <v>0</v>
      </c>
      <c r="K437" s="35" t="b">
        <v>0</v>
      </c>
      <c r="L437" t="s">
        <v>2406</v>
      </c>
      <c r="M437" t="s">
        <v>2407</v>
      </c>
    </row>
    <row r="438" spans="1:13">
      <c r="A438" s="31" t="s">
        <v>184</v>
      </c>
      <c r="B438" s="33" t="s">
        <v>121</v>
      </c>
      <c r="C438" t="s">
        <v>1057</v>
      </c>
      <c r="D438" s="35">
        <v>1</v>
      </c>
      <c r="E438" s="35">
        <v>0</v>
      </c>
      <c r="F438" s="35">
        <v>0</v>
      </c>
      <c r="G438" s="35">
        <v>0</v>
      </c>
      <c r="H438" s="35">
        <v>0</v>
      </c>
      <c r="I438" s="32">
        <v>-0.6160254037844386</v>
      </c>
      <c r="J438" s="32">
        <v>1.1160254037844386</v>
      </c>
      <c r="K438" s="35" t="b">
        <v>1</v>
      </c>
      <c r="L438" t="s">
        <v>2406</v>
      </c>
      <c r="M438" t="s">
        <v>2406</v>
      </c>
    </row>
    <row r="439" spans="1:13">
      <c r="A439" s="31" t="s">
        <v>185</v>
      </c>
      <c r="B439" s="33" t="s">
        <v>121</v>
      </c>
      <c r="C439" t="s">
        <v>2429</v>
      </c>
      <c r="D439" s="35">
        <v>0</v>
      </c>
      <c r="E439" s="35">
        <v>1</v>
      </c>
      <c r="F439" s="35">
        <v>3</v>
      </c>
      <c r="G439" s="35">
        <v>1</v>
      </c>
      <c r="H439" s="35">
        <v>0</v>
      </c>
      <c r="I439" s="32">
        <v>-0.92944947177033699</v>
      </c>
      <c r="J439" s="32">
        <v>3.429449471770337</v>
      </c>
      <c r="K439" s="35" t="b">
        <v>1</v>
      </c>
      <c r="L439" t="s">
        <v>2406</v>
      </c>
      <c r="M439" t="s">
        <v>2406</v>
      </c>
    </row>
    <row r="440" spans="1:13">
      <c r="A440" s="31" t="s">
        <v>186</v>
      </c>
      <c r="B440" s="33" t="s">
        <v>121</v>
      </c>
      <c r="C440" t="s">
        <v>1059</v>
      </c>
      <c r="D440" s="35">
        <v>0</v>
      </c>
      <c r="E440" s="35">
        <v>1</v>
      </c>
      <c r="F440" s="35">
        <v>2</v>
      </c>
      <c r="G440" s="35">
        <v>0</v>
      </c>
      <c r="H440" s="35">
        <v>0</v>
      </c>
      <c r="I440" s="32">
        <v>-0.9083123951776999</v>
      </c>
      <c r="J440" s="32">
        <v>2.4083123951776999</v>
      </c>
      <c r="K440" s="35" t="b">
        <v>1</v>
      </c>
      <c r="L440" t="s">
        <v>2406</v>
      </c>
      <c r="M440" t="s">
        <v>2406</v>
      </c>
    </row>
    <row r="441" spans="1:13">
      <c r="A441" s="31" t="s">
        <v>188</v>
      </c>
      <c r="B441" s="33" t="s">
        <v>121</v>
      </c>
      <c r="C441" t="s">
        <v>1061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2">
        <v>0</v>
      </c>
      <c r="J441" s="32">
        <v>0</v>
      </c>
      <c r="K441" s="35" t="b">
        <v>0</v>
      </c>
      <c r="L441" t="s">
        <v>2407</v>
      </c>
      <c r="M441" t="s">
        <v>2407</v>
      </c>
    </row>
    <row r="442" spans="1:13">
      <c r="A442" s="31" t="s">
        <v>187</v>
      </c>
      <c r="B442" s="33" t="s">
        <v>121</v>
      </c>
      <c r="C442" t="s">
        <v>1063</v>
      </c>
      <c r="D442" s="35">
        <v>0</v>
      </c>
      <c r="E442" s="35">
        <v>0</v>
      </c>
      <c r="F442" s="35">
        <v>1</v>
      </c>
      <c r="G442" s="35">
        <v>1</v>
      </c>
      <c r="H442" s="35">
        <v>0</v>
      </c>
      <c r="I442" s="32">
        <v>-0.5</v>
      </c>
      <c r="J442" s="32">
        <v>1.5</v>
      </c>
      <c r="K442" s="35" t="b">
        <v>1</v>
      </c>
      <c r="L442" t="s">
        <v>2406</v>
      </c>
      <c r="M442" t="s">
        <v>2406</v>
      </c>
    </row>
    <row r="443" spans="1:13">
      <c r="A443" s="31" t="s">
        <v>545</v>
      </c>
      <c r="B443" s="33" t="s">
        <v>129</v>
      </c>
      <c r="C443" t="s">
        <v>1065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2">
        <v>0</v>
      </c>
      <c r="J443" s="32">
        <v>0</v>
      </c>
      <c r="K443" s="35" t="b">
        <v>0</v>
      </c>
      <c r="L443" t="s">
        <v>2407</v>
      </c>
      <c r="M443" t="s">
        <v>2407</v>
      </c>
    </row>
    <row r="444" spans="1:13">
      <c r="A444" s="31" t="s">
        <v>546</v>
      </c>
      <c r="B444" s="33" t="s">
        <v>129</v>
      </c>
      <c r="C444" t="s">
        <v>1067</v>
      </c>
      <c r="D444" s="35">
        <v>1</v>
      </c>
      <c r="E444" s="35">
        <v>0</v>
      </c>
      <c r="F444" s="35">
        <v>0</v>
      </c>
      <c r="G444" s="35">
        <v>0</v>
      </c>
      <c r="H444" s="35">
        <v>0</v>
      </c>
      <c r="I444" s="32">
        <v>-0.6160254037844386</v>
      </c>
      <c r="J444" s="32">
        <v>1.1160254037844386</v>
      </c>
      <c r="K444" s="35" t="b">
        <v>1</v>
      </c>
      <c r="L444" t="s">
        <v>2406</v>
      </c>
      <c r="M444" t="s">
        <v>2406</v>
      </c>
    </row>
    <row r="445" spans="1:13">
      <c r="A445" s="31" t="s">
        <v>181</v>
      </c>
      <c r="B445" s="33" t="s">
        <v>129</v>
      </c>
      <c r="C445" t="s">
        <v>2430</v>
      </c>
      <c r="D445" s="35">
        <v>1</v>
      </c>
      <c r="E445" s="35">
        <v>2</v>
      </c>
      <c r="F445" s="35">
        <v>1</v>
      </c>
      <c r="G445" s="35">
        <v>2</v>
      </c>
      <c r="H445" s="35">
        <v>0</v>
      </c>
      <c r="I445" s="32">
        <v>0.5</v>
      </c>
      <c r="J445" s="32">
        <v>2.5</v>
      </c>
      <c r="K445" s="35" t="b">
        <v>0</v>
      </c>
      <c r="L445" t="s">
        <v>2407</v>
      </c>
      <c r="M445" t="s">
        <v>2406</v>
      </c>
    </row>
    <row r="446" spans="1:13">
      <c r="A446" s="31" t="s">
        <v>183</v>
      </c>
      <c r="B446" s="33" t="s">
        <v>129</v>
      </c>
      <c r="C446" t="s">
        <v>1069</v>
      </c>
      <c r="D446" s="35">
        <v>0</v>
      </c>
      <c r="E446" s="35">
        <v>1</v>
      </c>
      <c r="F446" s="35">
        <v>1</v>
      </c>
      <c r="G446" s="35">
        <v>1</v>
      </c>
      <c r="H446" s="35">
        <v>0</v>
      </c>
      <c r="I446" s="32">
        <v>-0.1160254037844386</v>
      </c>
      <c r="J446" s="32">
        <v>1.6160254037844386</v>
      </c>
      <c r="K446" s="35" t="b">
        <v>1</v>
      </c>
      <c r="L446" t="s">
        <v>2406</v>
      </c>
      <c r="M446" t="s">
        <v>2406</v>
      </c>
    </row>
    <row r="447" spans="1:13">
      <c r="A447" s="31" t="s">
        <v>184</v>
      </c>
      <c r="B447" s="33" t="s">
        <v>129</v>
      </c>
      <c r="C447" t="s">
        <v>1071</v>
      </c>
      <c r="D447" s="35">
        <v>1</v>
      </c>
      <c r="E447" s="35">
        <v>1</v>
      </c>
      <c r="F447" s="35">
        <v>0</v>
      </c>
      <c r="G447" s="35">
        <v>1</v>
      </c>
      <c r="H447" s="35">
        <v>0</v>
      </c>
      <c r="I447" s="32">
        <v>-0.1160254037844386</v>
      </c>
      <c r="J447" s="32">
        <v>1.6160254037844386</v>
      </c>
      <c r="K447" s="35" t="b">
        <v>1</v>
      </c>
      <c r="L447" t="s">
        <v>2406</v>
      </c>
      <c r="M447" t="s">
        <v>2406</v>
      </c>
    </row>
    <row r="448" spans="1:13">
      <c r="A448" s="31" t="s">
        <v>185</v>
      </c>
      <c r="B448" s="33" t="s">
        <v>129</v>
      </c>
      <c r="C448" t="s">
        <v>2431</v>
      </c>
      <c r="D448" s="35">
        <v>0</v>
      </c>
      <c r="E448" s="35">
        <v>1</v>
      </c>
      <c r="F448" s="35">
        <v>3</v>
      </c>
      <c r="G448" s="35">
        <v>2</v>
      </c>
      <c r="H448" s="35">
        <v>4</v>
      </c>
      <c r="I448" s="32">
        <v>-0.73606797749978981</v>
      </c>
      <c r="J448" s="32">
        <v>3.7360679774997898</v>
      </c>
      <c r="K448" s="35" t="b">
        <v>0</v>
      </c>
      <c r="L448" t="s">
        <v>2406</v>
      </c>
      <c r="M448" t="s">
        <v>2407</v>
      </c>
    </row>
    <row r="449" spans="1:13">
      <c r="A449" s="31" t="s">
        <v>186</v>
      </c>
      <c r="B449" s="33" t="s">
        <v>129</v>
      </c>
      <c r="C449" t="s">
        <v>1073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2">
        <v>0</v>
      </c>
      <c r="J449" s="32">
        <v>0</v>
      </c>
      <c r="K449" s="35" t="b">
        <v>0</v>
      </c>
      <c r="L449" t="s">
        <v>2407</v>
      </c>
      <c r="M449" t="s">
        <v>2407</v>
      </c>
    </row>
    <row r="450" spans="1:13">
      <c r="A450" s="31" t="s">
        <v>188</v>
      </c>
      <c r="B450" s="33" t="s">
        <v>129</v>
      </c>
      <c r="C450" t="s">
        <v>1075</v>
      </c>
      <c r="D450" s="35">
        <v>0</v>
      </c>
      <c r="E450" s="35">
        <v>0</v>
      </c>
      <c r="F450" s="35">
        <v>0</v>
      </c>
      <c r="G450" s="35">
        <v>1</v>
      </c>
      <c r="H450" s="35">
        <v>0</v>
      </c>
      <c r="I450" s="32">
        <v>-0.6160254037844386</v>
      </c>
      <c r="J450" s="32">
        <v>1.1160254037844386</v>
      </c>
      <c r="K450" s="35" t="b">
        <v>1</v>
      </c>
      <c r="L450" t="s">
        <v>2406</v>
      </c>
      <c r="M450" t="s">
        <v>2406</v>
      </c>
    </row>
    <row r="451" spans="1:13">
      <c r="A451" s="31" t="s">
        <v>187</v>
      </c>
      <c r="B451" s="33" t="s">
        <v>129</v>
      </c>
      <c r="C451" t="s">
        <v>1077</v>
      </c>
      <c r="D451" s="35">
        <v>0</v>
      </c>
      <c r="E451" s="35">
        <v>1</v>
      </c>
      <c r="F451" s="35">
        <v>3</v>
      </c>
      <c r="G451" s="35">
        <v>1</v>
      </c>
      <c r="H451" s="35">
        <v>4</v>
      </c>
      <c r="I451" s="32">
        <v>-0.92944947177033699</v>
      </c>
      <c r="J451" s="32">
        <v>3.429449471770337</v>
      </c>
      <c r="K451" s="35" t="b">
        <v>0</v>
      </c>
      <c r="L451" t="s">
        <v>2406</v>
      </c>
      <c r="M451" t="s">
        <v>2407</v>
      </c>
    </row>
    <row r="452" spans="1:13">
      <c r="A452" s="31" t="s">
        <v>545</v>
      </c>
      <c r="B452" s="33" t="s">
        <v>135</v>
      </c>
      <c r="C452" t="s">
        <v>1079</v>
      </c>
      <c r="D452" s="35">
        <v>5</v>
      </c>
      <c r="E452" s="35">
        <v>3</v>
      </c>
      <c r="F452" s="35">
        <v>3</v>
      </c>
      <c r="G452" s="35">
        <v>1</v>
      </c>
      <c r="H452" s="35">
        <v>1</v>
      </c>
      <c r="I452" s="32">
        <v>0.17157287525380971</v>
      </c>
      <c r="J452" s="32">
        <v>5.8284271247461898</v>
      </c>
      <c r="K452" s="35" t="b">
        <v>1</v>
      </c>
      <c r="L452" t="s">
        <v>2406</v>
      </c>
      <c r="M452" t="s">
        <v>2406</v>
      </c>
    </row>
    <row r="453" spans="1:13">
      <c r="A453" s="31" t="s">
        <v>546</v>
      </c>
      <c r="B453" s="33" t="s">
        <v>135</v>
      </c>
      <c r="C453" t="s">
        <v>1081</v>
      </c>
      <c r="D453" s="35">
        <v>2</v>
      </c>
      <c r="E453" s="35">
        <v>1</v>
      </c>
      <c r="F453" s="35">
        <v>8</v>
      </c>
      <c r="G453" s="35">
        <v>2</v>
      </c>
      <c r="H453" s="35">
        <v>3</v>
      </c>
      <c r="I453" s="32">
        <v>-2.2952682532047088</v>
      </c>
      <c r="J453" s="32">
        <v>8.7952682532047088</v>
      </c>
      <c r="K453" s="35" t="b">
        <v>1</v>
      </c>
      <c r="L453" t="s">
        <v>2406</v>
      </c>
      <c r="M453" t="s">
        <v>2406</v>
      </c>
    </row>
    <row r="454" spans="1:13">
      <c r="A454" s="31" t="s">
        <v>181</v>
      </c>
      <c r="B454" s="33" t="s">
        <v>135</v>
      </c>
      <c r="C454" t="s">
        <v>2432</v>
      </c>
      <c r="D454" s="35">
        <v>28</v>
      </c>
      <c r="E454" s="35">
        <v>26</v>
      </c>
      <c r="F454" s="35">
        <v>28</v>
      </c>
      <c r="G454" s="35">
        <v>22</v>
      </c>
      <c r="H454" s="35">
        <v>34</v>
      </c>
      <c r="I454" s="32">
        <v>21.101020514433642</v>
      </c>
      <c r="J454" s="32">
        <v>30.898979485566358</v>
      </c>
      <c r="K454" s="35" t="b">
        <v>0</v>
      </c>
      <c r="L454" t="s">
        <v>2406</v>
      </c>
      <c r="M454" t="s">
        <v>2407</v>
      </c>
    </row>
    <row r="455" spans="1:13">
      <c r="A455" s="31" t="s">
        <v>183</v>
      </c>
      <c r="B455" s="33" t="s">
        <v>135</v>
      </c>
      <c r="C455" t="s">
        <v>1083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2">
        <v>0</v>
      </c>
      <c r="J455" s="32">
        <v>0</v>
      </c>
      <c r="K455" s="35" t="b">
        <v>0</v>
      </c>
      <c r="L455" t="s">
        <v>2407</v>
      </c>
      <c r="M455" t="s">
        <v>2407</v>
      </c>
    </row>
    <row r="456" spans="1:13">
      <c r="A456" s="31" t="s">
        <v>184</v>
      </c>
      <c r="B456" s="33" t="s">
        <v>135</v>
      </c>
      <c r="C456" t="s">
        <v>1085</v>
      </c>
      <c r="D456" s="35">
        <v>28</v>
      </c>
      <c r="E456" s="35">
        <v>26</v>
      </c>
      <c r="F456" s="35">
        <v>28</v>
      </c>
      <c r="G456" s="35">
        <v>22</v>
      </c>
      <c r="H456" s="35">
        <v>34</v>
      </c>
      <c r="I456" s="32">
        <v>21.101020514433642</v>
      </c>
      <c r="J456" s="32">
        <v>30.898979485566358</v>
      </c>
      <c r="K456" s="35" t="b">
        <v>0</v>
      </c>
      <c r="L456" t="s">
        <v>2406</v>
      </c>
      <c r="M456" t="s">
        <v>2407</v>
      </c>
    </row>
    <row r="457" spans="1:13">
      <c r="A457" s="31" t="s">
        <v>185</v>
      </c>
      <c r="B457" s="33" t="s">
        <v>135</v>
      </c>
      <c r="C457" t="s">
        <v>2433</v>
      </c>
      <c r="D457" s="35">
        <v>20</v>
      </c>
      <c r="E457" s="35">
        <v>45</v>
      </c>
      <c r="F457" s="35">
        <v>40</v>
      </c>
      <c r="G457" s="35">
        <v>38</v>
      </c>
      <c r="H457" s="35">
        <v>34</v>
      </c>
      <c r="I457" s="32">
        <v>16.862173232475897</v>
      </c>
      <c r="J457" s="32">
        <v>54.637826767524103</v>
      </c>
      <c r="K457" s="35" t="b">
        <v>1</v>
      </c>
      <c r="L457" t="s">
        <v>2406</v>
      </c>
      <c r="M457" t="s">
        <v>2406</v>
      </c>
    </row>
    <row r="458" spans="1:13">
      <c r="A458" s="31" t="s">
        <v>186</v>
      </c>
      <c r="B458" s="33" t="s">
        <v>135</v>
      </c>
      <c r="C458" t="s">
        <v>1087</v>
      </c>
      <c r="D458" s="35">
        <v>0</v>
      </c>
      <c r="E458" s="35">
        <v>0</v>
      </c>
      <c r="F458" s="35">
        <v>0</v>
      </c>
      <c r="G458" s="35">
        <v>0</v>
      </c>
      <c r="H458" s="35">
        <v>0</v>
      </c>
      <c r="I458" s="32">
        <v>0</v>
      </c>
      <c r="J458" s="32">
        <v>0</v>
      </c>
      <c r="K458" s="35" t="b">
        <v>0</v>
      </c>
      <c r="L458" t="s">
        <v>2407</v>
      </c>
      <c r="M458" t="s">
        <v>2407</v>
      </c>
    </row>
    <row r="459" spans="1:13">
      <c r="A459" s="31" t="s">
        <v>188</v>
      </c>
      <c r="B459" s="33" t="s">
        <v>135</v>
      </c>
      <c r="C459" t="s">
        <v>1089</v>
      </c>
      <c r="D459" s="35">
        <v>5</v>
      </c>
      <c r="E459" s="35">
        <v>22</v>
      </c>
      <c r="F459" s="35">
        <v>19</v>
      </c>
      <c r="G459" s="35">
        <v>18</v>
      </c>
      <c r="H459" s="35">
        <v>14</v>
      </c>
      <c r="I459" s="32">
        <v>2.9615951895947017</v>
      </c>
      <c r="J459" s="32">
        <v>29.038404810405297</v>
      </c>
      <c r="K459" s="35" t="b">
        <v>1</v>
      </c>
      <c r="L459" t="s">
        <v>2406</v>
      </c>
      <c r="M459" t="s">
        <v>2406</v>
      </c>
    </row>
    <row r="460" spans="1:13">
      <c r="A460" s="31" t="s">
        <v>187</v>
      </c>
      <c r="B460" s="33" t="s">
        <v>135</v>
      </c>
      <c r="C460" t="s">
        <v>1091</v>
      </c>
      <c r="D460" s="35">
        <v>15</v>
      </c>
      <c r="E460" s="35">
        <v>23</v>
      </c>
      <c r="F460" s="35">
        <v>21</v>
      </c>
      <c r="G460" s="35">
        <v>20</v>
      </c>
      <c r="H460" s="35">
        <v>20</v>
      </c>
      <c r="I460" s="32">
        <v>13.855086938724202</v>
      </c>
      <c r="J460" s="32">
        <v>25.644913061275798</v>
      </c>
      <c r="K460" s="35" t="b">
        <v>1</v>
      </c>
      <c r="L460" t="s">
        <v>2406</v>
      </c>
      <c r="M460" t="s">
        <v>2406</v>
      </c>
    </row>
    <row r="461" spans="1:13">
      <c r="A461" s="31" t="s">
        <v>545</v>
      </c>
      <c r="B461" s="33" t="s">
        <v>140</v>
      </c>
      <c r="C461" t="s">
        <v>1093</v>
      </c>
      <c r="D461" s="35">
        <v>0</v>
      </c>
      <c r="E461" s="35">
        <v>0</v>
      </c>
      <c r="F461" s="35">
        <v>1</v>
      </c>
      <c r="G461" s="35">
        <v>0</v>
      </c>
      <c r="H461" s="35">
        <v>0</v>
      </c>
      <c r="I461" s="32">
        <v>-0.6160254037844386</v>
      </c>
      <c r="J461" s="32">
        <v>1.1160254037844386</v>
      </c>
      <c r="K461" s="35" t="b">
        <v>1</v>
      </c>
      <c r="L461" t="s">
        <v>2406</v>
      </c>
      <c r="M461" t="s">
        <v>2406</v>
      </c>
    </row>
    <row r="462" spans="1:13">
      <c r="A462" s="31" t="s">
        <v>546</v>
      </c>
      <c r="B462" s="33" t="s">
        <v>140</v>
      </c>
      <c r="C462" t="s">
        <v>1095</v>
      </c>
      <c r="D462" s="35">
        <v>0</v>
      </c>
      <c r="E462" s="35">
        <v>0</v>
      </c>
      <c r="F462" s="35">
        <v>2</v>
      </c>
      <c r="G462" s="35">
        <v>1</v>
      </c>
      <c r="H462" s="35">
        <v>2</v>
      </c>
      <c r="I462" s="32">
        <v>-0.9083123951776999</v>
      </c>
      <c r="J462" s="32">
        <v>2.4083123951776999</v>
      </c>
      <c r="K462" s="35" t="b">
        <v>1</v>
      </c>
      <c r="L462" t="s">
        <v>2406</v>
      </c>
      <c r="M462" t="s">
        <v>2406</v>
      </c>
    </row>
    <row r="463" spans="1:13">
      <c r="A463" s="31" t="s">
        <v>181</v>
      </c>
      <c r="B463" s="33" t="s">
        <v>140</v>
      </c>
      <c r="C463" t="s">
        <v>2434</v>
      </c>
      <c r="D463" s="35">
        <v>3</v>
      </c>
      <c r="E463" s="35">
        <v>2</v>
      </c>
      <c r="F463" s="35">
        <v>3</v>
      </c>
      <c r="G463" s="35">
        <v>2</v>
      </c>
      <c r="H463" s="35">
        <v>3</v>
      </c>
      <c r="I463" s="32">
        <v>1.5</v>
      </c>
      <c r="J463" s="32">
        <v>3.5</v>
      </c>
      <c r="K463" s="35" t="b">
        <v>1</v>
      </c>
      <c r="L463" t="s">
        <v>2406</v>
      </c>
      <c r="M463" t="s">
        <v>2406</v>
      </c>
    </row>
    <row r="464" spans="1:13">
      <c r="A464" s="31" t="s">
        <v>183</v>
      </c>
      <c r="B464" s="33" t="s">
        <v>140</v>
      </c>
      <c r="C464" t="s">
        <v>1097</v>
      </c>
      <c r="D464" s="35">
        <v>0</v>
      </c>
      <c r="E464" s="35">
        <v>1</v>
      </c>
      <c r="F464" s="35">
        <v>2</v>
      </c>
      <c r="G464" s="35">
        <v>2</v>
      </c>
      <c r="H464" s="35">
        <v>2</v>
      </c>
      <c r="I464" s="32">
        <v>-0.4083123951776999</v>
      </c>
      <c r="J464" s="32">
        <v>2.9083123951776999</v>
      </c>
      <c r="K464" s="35" t="b">
        <v>1</v>
      </c>
      <c r="L464" t="s">
        <v>2406</v>
      </c>
      <c r="M464" t="s">
        <v>2406</v>
      </c>
    </row>
    <row r="465" spans="1:13">
      <c r="A465" s="31" t="s">
        <v>184</v>
      </c>
      <c r="B465" s="33" t="s">
        <v>140</v>
      </c>
      <c r="C465" t="s">
        <v>1099</v>
      </c>
      <c r="D465" s="35">
        <v>3</v>
      </c>
      <c r="E465" s="35">
        <v>1</v>
      </c>
      <c r="F465" s="35">
        <v>1</v>
      </c>
      <c r="G465" s="35">
        <v>0</v>
      </c>
      <c r="H465" s="35">
        <v>1</v>
      </c>
      <c r="I465" s="32">
        <v>-0.92944947177033699</v>
      </c>
      <c r="J465" s="32">
        <v>3.429449471770337</v>
      </c>
      <c r="K465" s="35" t="b">
        <v>1</v>
      </c>
      <c r="L465" t="s">
        <v>2406</v>
      </c>
      <c r="M465" t="s">
        <v>2406</v>
      </c>
    </row>
    <row r="466" spans="1:13">
      <c r="A466" s="31" t="s">
        <v>185</v>
      </c>
      <c r="B466" s="33" t="s">
        <v>140</v>
      </c>
      <c r="C466" t="s">
        <v>2435</v>
      </c>
      <c r="D466" s="35">
        <v>5</v>
      </c>
      <c r="E466" s="35">
        <v>6</v>
      </c>
      <c r="F466" s="35">
        <v>3</v>
      </c>
      <c r="G466" s="35">
        <v>1</v>
      </c>
      <c r="H466" s="35">
        <v>6</v>
      </c>
      <c r="I466" s="32">
        <v>-9.057287393430391E-2</v>
      </c>
      <c r="J466" s="32">
        <v>7.5905728739343044</v>
      </c>
      <c r="K466" s="35" t="b">
        <v>1</v>
      </c>
      <c r="L466" t="s">
        <v>2406</v>
      </c>
      <c r="M466" t="s">
        <v>2406</v>
      </c>
    </row>
    <row r="467" spans="1:13">
      <c r="A467" s="31" t="s">
        <v>186</v>
      </c>
      <c r="B467" s="33" t="s">
        <v>140</v>
      </c>
      <c r="C467" t="s">
        <v>1101</v>
      </c>
      <c r="D467" s="35">
        <v>1</v>
      </c>
      <c r="E467" s="35">
        <v>1</v>
      </c>
      <c r="F467" s="35">
        <v>0</v>
      </c>
      <c r="G467" s="35">
        <v>0</v>
      </c>
      <c r="H467" s="35">
        <v>1</v>
      </c>
      <c r="I467" s="32">
        <v>-0.5</v>
      </c>
      <c r="J467" s="32">
        <v>1.5</v>
      </c>
      <c r="K467" s="35" t="b">
        <v>1</v>
      </c>
      <c r="L467" t="s">
        <v>2406</v>
      </c>
      <c r="M467" t="s">
        <v>2406</v>
      </c>
    </row>
    <row r="468" spans="1:13">
      <c r="A468" s="31" t="s">
        <v>188</v>
      </c>
      <c r="B468" s="33" t="s">
        <v>140</v>
      </c>
      <c r="C468" t="s">
        <v>1103</v>
      </c>
      <c r="D468" s="35">
        <v>2</v>
      </c>
      <c r="E468" s="35">
        <v>0</v>
      </c>
      <c r="F468" s="35">
        <v>3</v>
      </c>
      <c r="G468" s="35">
        <v>1</v>
      </c>
      <c r="H468" s="35">
        <v>1</v>
      </c>
      <c r="I468" s="32">
        <v>-0.73606797749978981</v>
      </c>
      <c r="J468" s="32">
        <v>3.7360679774997898</v>
      </c>
      <c r="K468" s="35" t="b">
        <v>1</v>
      </c>
      <c r="L468" t="s">
        <v>2406</v>
      </c>
      <c r="M468" t="s">
        <v>2406</v>
      </c>
    </row>
    <row r="469" spans="1:13">
      <c r="A469" s="31" t="s">
        <v>187</v>
      </c>
      <c r="B469" s="33" t="s">
        <v>140</v>
      </c>
      <c r="C469" t="s">
        <v>1105</v>
      </c>
      <c r="D469" s="35">
        <v>2</v>
      </c>
      <c r="E469" s="35">
        <v>5</v>
      </c>
      <c r="F469" s="35">
        <v>0</v>
      </c>
      <c r="G469" s="35">
        <v>0</v>
      </c>
      <c r="H469" s="35">
        <v>4</v>
      </c>
      <c r="I469" s="32">
        <v>-2.3426763859362252</v>
      </c>
      <c r="J469" s="32">
        <v>5.8426763859362252</v>
      </c>
      <c r="K469" s="35" t="b">
        <v>1</v>
      </c>
      <c r="L469" t="s">
        <v>2406</v>
      </c>
      <c r="M469" t="s">
        <v>2406</v>
      </c>
    </row>
    <row r="470" spans="1:13">
      <c r="A470" s="31" t="s">
        <v>545</v>
      </c>
      <c r="B470" s="39" t="s">
        <v>467</v>
      </c>
      <c r="C470" t="s">
        <v>1107</v>
      </c>
      <c r="D470" s="35">
        <v>13</v>
      </c>
      <c r="E470" s="35">
        <v>13</v>
      </c>
      <c r="F470" s="35">
        <v>7</v>
      </c>
      <c r="G470" s="35">
        <v>4</v>
      </c>
      <c r="H470" s="35">
        <v>6</v>
      </c>
      <c r="I470" s="32">
        <v>1.455771365940052</v>
      </c>
      <c r="J470" s="32">
        <v>17.044228634059948</v>
      </c>
      <c r="K470" s="35" t="b">
        <v>1</v>
      </c>
      <c r="L470" t="s">
        <v>2406</v>
      </c>
      <c r="M470" t="s">
        <v>2406</v>
      </c>
    </row>
    <row r="471" spans="1:13">
      <c r="A471" s="31" t="s">
        <v>546</v>
      </c>
      <c r="B471" s="39" t="s">
        <v>467</v>
      </c>
      <c r="C471" t="s">
        <v>1109</v>
      </c>
      <c r="D471" s="35">
        <v>14</v>
      </c>
      <c r="E471" s="35">
        <v>16</v>
      </c>
      <c r="F471" s="35">
        <v>26</v>
      </c>
      <c r="G471" s="35">
        <v>12</v>
      </c>
      <c r="H471" s="35">
        <v>20</v>
      </c>
      <c r="I471" s="32">
        <v>6.2296703857309925</v>
      </c>
      <c r="J471" s="32">
        <v>27.770329614269009</v>
      </c>
      <c r="K471" s="35" t="b">
        <v>1</v>
      </c>
      <c r="L471" t="s">
        <v>2406</v>
      </c>
      <c r="M471" t="s">
        <v>2406</v>
      </c>
    </row>
    <row r="472" spans="1:13">
      <c r="A472" s="31" t="s">
        <v>181</v>
      </c>
      <c r="B472" s="39" t="s">
        <v>467</v>
      </c>
      <c r="C472" t="s">
        <v>2436</v>
      </c>
      <c r="D472" s="35">
        <v>87</v>
      </c>
      <c r="E472" s="35">
        <v>88</v>
      </c>
      <c r="F472" s="35">
        <v>81</v>
      </c>
      <c r="G472" s="35">
        <v>82</v>
      </c>
      <c r="H472" s="35">
        <v>99</v>
      </c>
      <c r="I472" s="32">
        <v>78.417237469701774</v>
      </c>
      <c r="J472" s="32">
        <v>90.582762530298226</v>
      </c>
      <c r="K472" s="35" t="b">
        <v>0</v>
      </c>
      <c r="L472" t="s">
        <v>2406</v>
      </c>
      <c r="M472" t="s">
        <v>2407</v>
      </c>
    </row>
    <row r="473" spans="1:13">
      <c r="A473" s="31" t="s">
        <v>183</v>
      </c>
      <c r="B473" s="39" t="s">
        <v>467</v>
      </c>
      <c r="C473" t="s">
        <v>1111</v>
      </c>
      <c r="D473" s="35">
        <v>29</v>
      </c>
      <c r="E473" s="35">
        <v>28</v>
      </c>
      <c r="F473" s="35">
        <v>25</v>
      </c>
      <c r="G473" s="35">
        <v>36</v>
      </c>
      <c r="H473" s="35">
        <v>38</v>
      </c>
      <c r="I473" s="32">
        <v>21.437742251701451</v>
      </c>
      <c r="J473" s="32">
        <v>37.562257748298549</v>
      </c>
      <c r="K473" s="35" t="b">
        <v>0</v>
      </c>
      <c r="L473" t="s">
        <v>2406</v>
      </c>
      <c r="M473" t="s">
        <v>2407</v>
      </c>
    </row>
    <row r="474" spans="1:13">
      <c r="A474" s="31" t="s">
        <v>184</v>
      </c>
      <c r="B474" s="39" t="s">
        <v>467</v>
      </c>
      <c r="C474" t="s">
        <v>1113</v>
      </c>
      <c r="D474" s="35">
        <v>58</v>
      </c>
      <c r="E474" s="35">
        <v>60</v>
      </c>
      <c r="F474" s="35">
        <v>56</v>
      </c>
      <c r="G474" s="35">
        <v>46</v>
      </c>
      <c r="H474" s="35">
        <v>61</v>
      </c>
      <c r="I474" s="32">
        <v>44.229670385730991</v>
      </c>
      <c r="J474" s="32">
        <v>65.770329614269002</v>
      </c>
      <c r="K474" s="35" t="b">
        <v>1</v>
      </c>
      <c r="L474" t="s">
        <v>2406</v>
      </c>
      <c r="M474" t="s">
        <v>2406</v>
      </c>
    </row>
    <row r="475" spans="1:13">
      <c r="A475" s="31" t="s">
        <v>185</v>
      </c>
      <c r="B475" s="39" t="s">
        <v>467</v>
      </c>
      <c r="C475" t="s">
        <v>2437</v>
      </c>
      <c r="D475" s="35">
        <v>115</v>
      </c>
      <c r="E475" s="35">
        <v>114</v>
      </c>
      <c r="F475" s="35">
        <v>145</v>
      </c>
      <c r="G475" s="35">
        <v>130</v>
      </c>
      <c r="H475" s="35">
        <v>120</v>
      </c>
      <c r="I475" s="32">
        <v>100.66228108136015</v>
      </c>
      <c r="J475" s="32">
        <v>151.33771891863987</v>
      </c>
      <c r="K475" s="35" t="b">
        <v>1</v>
      </c>
      <c r="L475" t="s">
        <v>2406</v>
      </c>
      <c r="M475" t="s">
        <v>2406</v>
      </c>
    </row>
    <row r="476" spans="1:13">
      <c r="A476" s="31" t="s">
        <v>186</v>
      </c>
      <c r="B476" s="39" t="s">
        <v>467</v>
      </c>
      <c r="C476" t="s">
        <v>1115</v>
      </c>
      <c r="D476" s="35">
        <v>9</v>
      </c>
      <c r="E476" s="35">
        <v>10</v>
      </c>
      <c r="F476" s="35">
        <v>12</v>
      </c>
      <c r="G476" s="35">
        <v>13</v>
      </c>
      <c r="H476" s="35">
        <v>14</v>
      </c>
      <c r="I476" s="32">
        <v>7.83772233983162</v>
      </c>
      <c r="J476" s="32">
        <v>14.16227766016838</v>
      </c>
      <c r="K476" s="35" t="b">
        <v>1</v>
      </c>
      <c r="L476" t="s">
        <v>2406</v>
      </c>
      <c r="M476" t="s">
        <v>2406</v>
      </c>
    </row>
    <row r="477" spans="1:13">
      <c r="A477" s="31" t="s">
        <v>188</v>
      </c>
      <c r="B477" s="39" t="s">
        <v>467</v>
      </c>
      <c r="C477" t="s">
        <v>1117</v>
      </c>
      <c r="D477" s="35">
        <v>29</v>
      </c>
      <c r="E477" s="35">
        <v>34</v>
      </c>
      <c r="F477" s="35">
        <v>53</v>
      </c>
      <c r="G477" s="35">
        <v>43</v>
      </c>
      <c r="H477" s="35">
        <v>32</v>
      </c>
      <c r="I477" s="32">
        <v>21.453825536468013</v>
      </c>
      <c r="J477" s="32">
        <v>58.046174463531983</v>
      </c>
      <c r="K477" s="35" t="b">
        <v>1</v>
      </c>
      <c r="L477" t="s">
        <v>2406</v>
      </c>
      <c r="M477" t="s">
        <v>2406</v>
      </c>
    </row>
    <row r="478" spans="1:13">
      <c r="A478" s="31" t="s">
        <v>187</v>
      </c>
      <c r="B478" s="39" t="s">
        <v>467</v>
      </c>
      <c r="C478" t="s">
        <v>1119</v>
      </c>
      <c r="D478" s="35">
        <v>77</v>
      </c>
      <c r="E478" s="35">
        <v>70</v>
      </c>
      <c r="F478" s="35">
        <v>80</v>
      </c>
      <c r="G478" s="35">
        <v>74</v>
      </c>
      <c r="H478" s="35">
        <v>74</v>
      </c>
      <c r="I478" s="32">
        <v>67.850675706525635</v>
      </c>
      <c r="J478" s="32">
        <v>82.649324293474365</v>
      </c>
      <c r="K478" s="35" t="b">
        <v>1</v>
      </c>
      <c r="L478" t="s">
        <v>2406</v>
      </c>
      <c r="M478" t="s">
        <v>2406</v>
      </c>
    </row>
    <row r="479" spans="1:13">
      <c r="A479" s="31" t="s">
        <v>545</v>
      </c>
      <c r="B479" s="33" t="s">
        <v>487</v>
      </c>
      <c r="C479" t="s">
        <v>1121</v>
      </c>
      <c r="D479" s="35">
        <v>20</v>
      </c>
      <c r="E479" s="35">
        <v>16</v>
      </c>
      <c r="F479" s="35">
        <v>14</v>
      </c>
      <c r="G479" s="35">
        <v>7</v>
      </c>
      <c r="H479" s="35">
        <v>8</v>
      </c>
      <c r="I479" s="32">
        <v>4.8292781592916132</v>
      </c>
      <c r="J479" s="32">
        <v>23.670721840708389</v>
      </c>
      <c r="K479" s="35" t="b">
        <v>1</v>
      </c>
      <c r="L479" t="s">
        <v>2406</v>
      </c>
      <c r="M479" t="s">
        <v>2406</v>
      </c>
    </row>
    <row r="480" spans="1:13">
      <c r="A480" s="31" t="s">
        <v>546</v>
      </c>
      <c r="B480" s="33" t="s">
        <v>487</v>
      </c>
      <c r="C480" t="s">
        <v>1123</v>
      </c>
      <c r="D480" s="35">
        <v>22</v>
      </c>
      <c r="E480" s="35">
        <v>19</v>
      </c>
      <c r="F480" s="35">
        <v>22</v>
      </c>
      <c r="G480" s="35">
        <v>19</v>
      </c>
      <c r="H480" s="35">
        <v>13</v>
      </c>
      <c r="I480" s="32">
        <v>17.5</v>
      </c>
      <c r="J480" s="32">
        <v>23.5</v>
      </c>
      <c r="K480" s="35" t="b">
        <v>0</v>
      </c>
      <c r="L480" t="s">
        <v>2407</v>
      </c>
      <c r="M480" t="s">
        <v>2406</v>
      </c>
    </row>
    <row r="481" spans="1:13">
      <c r="A481" s="31" t="s">
        <v>181</v>
      </c>
      <c r="B481" s="33" t="s">
        <v>487</v>
      </c>
      <c r="C481" t="s">
        <v>2438</v>
      </c>
      <c r="D481" s="35">
        <v>91</v>
      </c>
      <c r="E481" s="35">
        <v>70</v>
      </c>
      <c r="F481" s="35">
        <v>71</v>
      </c>
      <c r="G481" s="35">
        <v>71</v>
      </c>
      <c r="H481" s="35">
        <v>66</v>
      </c>
      <c r="I481" s="32">
        <v>58.121897436195809</v>
      </c>
      <c r="J481" s="32">
        <v>93.378102563804191</v>
      </c>
      <c r="K481" s="35" t="b">
        <v>1</v>
      </c>
      <c r="L481" t="s">
        <v>2406</v>
      </c>
      <c r="M481" t="s">
        <v>2406</v>
      </c>
    </row>
    <row r="482" spans="1:13">
      <c r="A482" s="31" t="s">
        <v>183</v>
      </c>
      <c r="B482" s="33" t="s">
        <v>487</v>
      </c>
      <c r="C482" t="s">
        <v>1125</v>
      </c>
      <c r="D482" s="35">
        <v>38</v>
      </c>
      <c r="E482" s="35">
        <v>24</v>
      </c>
      <c r="F482" s="35">
        <v>21</v>
      </c>
      <c r="G482" s="35">
        <v>26</v>
      </c>
      <c r="H482" s="35">
        <v>38</v>
      </c>
      <c r="I482" s="32">
        <v>14.336828429855043</v>
      </c>
      <c r="J482" s="32">
        <v>40.163171570144954</v>
      </c>
      <c r="K482" s="35" t="b">
        <v>1</v>
      </c>
      <c r="L482" t="s">
        <v>2406</v>
      </c>
      <c r="M482" t="s">
        <v>2406</v>
      </c>
    </row>
    <row r="483" spans="1:13">
      <c r="A483" s="31" t="s">
        <v>184</v>
      </c>
      <c r="B483" s="33" t="s">
        <v>487</v>
      </c>
      <c r="C483" t="s">
        <v>1127</v>
      </c>
      <c r="D483" s="35">
        <v>53</v>
      </c>
      <c r="E483" s="35">
        <v>46</v>
      </c>
      <c r="F483" s="35">
        <v>50</v>
      </c>
      <c r="G483" s="35">
        <v>45</v>
      </c>
      <c r="H483" s="35">
        <v>28</v>
      </c>
      <c r="I483" s="32">
        <v>42.096875762567151</v>
      </c>
      <c r="J483" s="32">
        <v>54.903124237432849</v>
      </c>
      <c r="K483" s="35" t="b">
        <v>0</v>
      </c>
      <c r="L483" t="s">
        <v>2407</v>
      </c>
      <c r="M483" t="s">
        <v>2406</v>
      </c>
    </row>
    <row r="484" spans="1:13">
      <c r="A484" s="31" t="s">
        <v>185</v>
      </c>
      <c r="B484" s="33" t="s">
        <v>487</v>
      </c>
      <c r="C484" t="s">
        <v>2439</v>
      </c>
      <c r="D484" s="35">
        <v>144</v>
      </c>
      <c r="E484" s="35">
        <v>136</v>
      </c>
      <c r="F484" s="35">
        <v>134</v>
      </c>
      <c r="G484" s="35">
        <v>132</v>
      </c>
      <c r="H484" s="35">
        <v>173</v>
      </c>
      <c r="I484" s="32">
        <v>127.3895664208557</v>
      </c>
      <c r="J484" s="32">
        <v>145.61043357914428</v>
      </c>
      <c r="K484" s="35" t="b">
        <v>0</v>
      </c>
      <c r="L484" t="s">
        <v>2406</v>
      </c>
      <c r="M484" t="s">
        <v>2407</v>
      </c>
    </row>
    <row r="485" spans="1:13">
      <c r="A485" s="31" t="s">
        <v>186</v>
      </c>
      <c r="B485" s="33" t="s">
        <v>487</v>
      </c>
      <c r="C485" t="s">
        <v>1129</v>
      </c>
      <c r="D485" s="35">
        <v>22</v>
      </c>
      <c r="E485" s="35">
        <v>26</v>
      </c>
      <c r="F485" s="35">
        <v>15</v>
      </c>
      <c r="G485" s="35">
        <v>20</v>
      </c>
      <c r="H485" s="35">
        <v>29</v>
      </c>
      <c r="I485" s="32">
        <v>12.82851024112257</v>
      </c>
      <c r="J485" s="32">
        <v>28.671489758877428</v>
      </c>
      <c r="K485" s="35" t="b">
        <v>0</v>
      </c>
      <c r="L485" t="s">
        <v>2406</v>
      </c>
      <c r="M485" t="s">
        <v>2407</v>
      </c>
    </row>
    <row r="486" spans="1:13">
      <c r="A486" s="31" t="s">
        <v>188</v>
      </c>
      <c r="B486" s="33" t="s">
        <v>487</v>
      </c>
      <c r="C486" t="s">
        <v>1131</v>
      </c>
      <c r="D486" s="35">
        <v>30</v>
      </c>
      <c r="E486" s="35">
        <v>28</v>
      </c>
      <c r="F486" s="35">
        <v>72</v>
      </c>
      <c r="G486" s="35">
        <v>52</v>
      </c>
      <c r="H486" s="35">
        <v>35</v>
      </c>
      <c r="I486" s="32">
        <v>9.5695115535566373</v>
      </c>
      <c r="J486" s="32">
        <v>81.430488446443363</v>
      </c>
      <c r="K486" s="35" t="b">
        <v>1</v>
      </c>
      <c r="L486" t="s">
        <v>2406</v>
      </c>
      <c r="M486" t="s">
        <v>2406</v>
      </c>
    </row>
    <row r="487" spans="1:13">
      <c r="A487" s="31" t="s">
        <v>187</v>
      </c>
      <c r="B487" s="33" t="s">
        <v>487</v>
      </c>
      <c r="C487" t="s">
        <v>1133</v>
      </c>
      <c r="D487" s="35">
        <v>92</v>
      </c>
      <c r="E487" s="35">
        <v>82</v>
      </c>
      <c r="F487" s="35">
        <v>47</v>
      </c>
      <c r="G487" s="35">
        <v>60</v>
      </c>
      <c r="H487" s="35">
        <v>109</v>
      </c>
      <c r="I487" s="32">
        <v>34.799330048643654</v>
      </c>
      <c r="J487" s="32">
        <v>105.70066995135635</v>
      </c>
      <c r="K487" s="35" t="b">
        <v>0</v>
      </c>
      <c r="L487" t="s">
        <v>2406</v>
      </c>
      <c r="M487" t="s">
        <v>2407</v>
      </c>
    </row>
    <row r="488" spans="1:13">
      <c r="A488" s="31" t="s">
        <v>545</v>
      </c>
      <c r="B488" s="49" t="s">
        <v>40</v>
      </c>
      <c r="C488" t="s">
        <v>1135</v>
      </c>
      <c r="D488" s="35">
        <v>52</v>
      </c>
      <c r="E488" s="35">
        <v>51</v>
      </c>
      <c r="F488" s="35">
        <v>40</v>
      </c>
      <c r="G488" s="35">
        <v>23</v>
      </c>
      <c r="H488" s="35">
        <v>37</v>
      </c>
      <c r="I488" s="32">
        <v>18.154764940142496</v>
      </c>
      <c r="J488" s="32">
        <v>64.845235059857501</v>
      </c>
      <c r="K488" s="35" t="b">
        <v>1</v>
      </c>
      <c r="L488" t="s">
        <v>2406</v>
      </c>
      <c r="M488" t="s">
        <v>2406</v>
      </c>
    </row>
    <row r="489" spans="1:13">
      <c r="A489" s="31" t="s">
        <v>546</v>
      </c>
      <c r="B489" s="49" t="s">
        <v>40</v>
      </c>
      <c r="C489" t="s">
        <v>1137</v>
      </c>
      <c r="D489" s="35">
        <v>75</v>
      </c>
      <c r="E489" s="35">
        <v>73</v>
      </c>
      <c r="F489" s="35">
        <v>88</v>
      </c>
      <c r="G489" s="35">
        <v>60</v>
      </c>
      <c r="H489" s="35">
        <v>76</v>
      </c>
      <c r="I489" s="32">
        <v>54.150566758720792</v>
      </c>
      <c r="J489" s="32">
        <v>93.849433241279201</v>
      </c>
      <c r="K489" s="35" t="b">
        <v>1</v>
      </c>
      <c r="L489" t="s">
        <v>2406</v>
      </c>
      <c r="M489" t="s">
        <v>2406</v>
      </c>
    </row>
    <row r="490" spans="1:13">
      <c r="A490" s="31" t="s">
        <v>181</v>
      </c>
      <c r="B490" s="49" t="s">
        <v>40</v>
      </c>
      <c r="C490" t="s">
        <v>2440</v>
      </c>
      <c r="D490" s="35">
        <v>345</v>
      </c>
      <c r="E490" s="35">
        <v>316</v>
      </c>
      <c r="F490" s="35">
        <v>336</v>
      </c>
      <c r="G490" s="35">
        <v>314</v>
      </c>
      <c r="H490" s="35">
        <v>333</v>
      </c>
      <c r="I490" s="32">
        <v>301.42985562349628</v>
      </c>
      <c r="J490" s="32">
        <v>354.07014437650372</v>
      </c>
      <c r="K490" s="35" t="b">
        <v>1</v>
      </c>
      <c r="L490" t="s">
        <v>2406</v>
      </c>
      <c r="M490" t="s">
        <v>2406</v>
      </c>
    </row>
    <row r="491" spans="1:13">
      <c r="A491" s="31" t="s">
        <v>183</v>
      </c>
      <c r="B491" s="49" t="s">
        <v>40</v>
      </c>
      <c r="C491" t="s">
        <v>1139</v>
      </c>
      <c r="D491" s="35">
        <v>148</v>
      </c>
      <c r="E491" s="35">
        <v>113</v>
      </c>
      <c r="F491" s="35">
        <v>136</v>
      </c>
      <c r="G491" s="35">
        <v>127</v>
      </c>
      <c r="H491" s="35">
        <v>164</v>
      </c>
      <c r="I491" s="32">
        <v>105.42657629491116</v>
      </c>
      <c r="J491" s="32">
        <v>156.57342370508883</v>
      </c>
      <c r="K491" s="35" t="b">
        <v>0</v>
      </c>
      <c r="L491" t="s">
        <v>2406</v>
      </c>
      <c r="M491" t="s">
        <v>2407</v>
      </c>
    </row>
    <row r="492" spans="1:13">
      <c r="A492" s="31" t="s">
        <v>184</v>
      </c>
      <c r="B492" s="49" t="s">
        <v>40</v>
      </c>
      <c r="C492" t="s">
        <v>1141</v>
      </c>
      <c r="D492" s="35">
        <v>197</v>
      </c>
      <c r="E492" s="35">
        <v>203</v>
      </c>
      <c r="F492" s="35">
        <v>200</v>
      </c>
      <c r="G492" s="35">
        <v>187</v>
      </c>
      <c r="H492" s="35">
        <v>169</v>
      </c>
      <c r="I492" s="32">
        <v>184.71879058448403</v>
      </c>
      <c r="J492" s="32">
        <v>208.78120941551597</v>
      </c>
      <c r="K492" s="35" t="b">
        <v>0</v>
      </c>
      <c r="L492" t="s">
        <v>2407</v>
      </c>
      <c r="M492" t="s">
        <v>2406</v>
      </c>
    </row>
    <row r="493" spans="1:13">
      <c r="A493" s="31" t="s">
        <v>185</v>
      </c>
      <c r="B493" s="49" t="s">
        <v>40</v>
      </c>
      <c r="C493" t="s">
        <v>2441</v>
      </c>
      <c r="D493" s="35">
        <v>503</v>
      </c>
      <c r="E493" s="35">
        <v>482</v>
      </c>
      <c r="F493" s="35">
        <v>502</v>
      </c>
      <c r="G493" s="35">
        <v>529</v>
      </c>
      <c r="H493" s="35">
        <v>545</v>
      </c>
      <c r="I493" s="32">
        <v>470.62336146344273</v>
      </c>
      <c r="J493" s="32">
        <v>537.37663853655727</v>
      </c>
      <c r="K493" s="35" t="b">
        <v>0</v>
      </c>
      <c r="L493" t="s">
        <v>2406</v>
      </c>
      <c r="M493" t="s">
        <v>2407</v>
      </c>
    </row>
    <row r="494" spans="1:13">
      <c r="A494" s="31" t="s">
        <v>186</v>
      </c>
      <c r="B494" s="49" t="s">
        <v>40</v>
      </c>
      <c r="C494" t="s">
        <v>1143</v>
      </c>
      <c r="D494" s="35">
        <v>64</v>
      </c>
      <c r="E494" s="35">
        <v>75</v>
      </c>
      <c r="F494" s="35">
        <v>73</v>
      </c>
      <c r="G494" s="35">
        <v>71</v>
      </c>
      <c r="H494" s="35">
        <v>93</v>
      </c>
      <c r="I494" s="32">
        <v>62.458438024111501</v>
      </c>
      <c r="J494" s="32">
        <v>79.041561975888499</v>
      </c>
      <c r="K494" s="35" t="b">
        <v>0</v>
      </c>
      <c r="L494" t="s">
        <v>2406</v>
      </c>
      <c r="M494" t="s">
        <v>2407</v>
      </c>
    </row>
    <row r="495" spans="1:13">
      <c r="A495" s="31" t="s">
        <v>188</v>
      </c>
      <c r="B495" s="49" t="s">
        <v>40</v>
      </c>
      <c r="C495" t="s">
        <v>1145</v>
      </c>
      <c r="D495" s="35">
        <v>111</v>
      </c>
      <c r="E495" s="35">
        <v>116</v>
      </c>
      <c r="F495" s="35">
        <v>171</v>
      </c>
      <c r="G495" s="35">
        <v>144</v>
      </c>
      <c r="H495" s="35">
        <v>122</v>
      </c>
      <c r="I495" s="32">
        <v>87.406341374355804</v>
      </c>
      <c r="J495" s="32">
        <v>183.5936586256442</v>
      </c>
      <c r="K495" s="35" t="b">
        <v>1</v>
      </c>
      <c r="L495" t="s">
        <v>2406</v>
      </c>
      <c r="M495" t="s">
        <v>2406</v>
      </c>
    </row>
    <row r="496" spans="1:13">
      <c r="A496" s="31" t="s">
        <v>187</v>
      </c>
      <c r="B496" s="49" t="s">
        <v>40</v>
      </c>
      <c r="C496" t="s">
        <v>1147</v>
      </c>
      <c r="D496" s="35">
        <v>328</v>
      </c>
      <c r="E496" s="35">
        <v>291</v>
      </c>
      <c r="F496" s="35">
        <v>258</v>
      </c>
      <c r="G496" s="35">
        <v>314</v>
      </c>
      <c r="H496" s="35">
        <v>330</v>
      </c>
      <c r="I496" s="32">
        <v>244.79010951672956</v>
      </c>
      <c r="J496" s="32">
        <v>350.70989048327044</v>
      </c>
      <c r="K496" s="35" t="b">
        <v>1</v>
      </c>
      <c r="L496" t="s">
        <v>2406</v>
      </c>
      <c r="M496" t="s">
        <v>2406</v>
      </c>
    </row>
    <row r="497" spans="1:13">
      <c r="A497" s="31" t="s">
        <v>545</v>
      </c>
      <c r="B497" s="33" t="s">
        <v>525</v>
      </c>
      <c r="C497" t="s">
        <v>2442</v>
      </c>
      <c r="D497" s="35">
        <v>19</v>
      </c>
      <c r="E497" s="35">
        <v>22</v>
      </c>
      <c r="F497" s="35">
        <v>19</v>
      </c>
      <c r="G497" s="35">
        <v>12</v>
      </c>
      <c r="H497" s="35">
        <v>23</v>
      </c>
      <c r="I497" s="32">
        <v>10.651530771650465</v>
      </c>
      <c r="J497" s="32">
        <v>25.348469228349536</v>
      </c>
      <c r="K497" s="35" t="b">
        <v>1</v>
      </c>
      <c r="L497" t="s">
        <v>2406</v>
      </c>
      <c r="M497" t="s">
        <v>2406</v>
      </c>
    </row>
    <row r="498" spans="1:13">
      <c r="A498" s="31" t="s">
        <v>546</v>
      </c>
      <c r="B498" s="33" t="s">
        <v>525</v>
      </c>
      <c r="C498" t="s">
        <v>1152</v>
      </c>
      <c r="D498" s="35">
        <v>39</v>
      </c>
      <c r="E498" s="35">
        <v>38</v>
      </c>
      <c r="F498" s="35">
        <v>40</v>
      </c>
      <c r="G498" s="35">
        <v>29</v>
      </c>
      <c r="H498" s="35">
        <v>43</v>
      </c>
      <c r="I498" s="32">
        <v>27.725035612607876</v>
      </c>
      <c r="J498" s="32">
        <v>45.274964387392124</v>
      </c>
      <c r="K498" s="35" t="b">
        <v>1</v>
      </c>
      <c r="L498" t="s">
        <v>2406</v>
      </c>
      <c r="M498" t="s">
        <v>2406</v>
      </c>
    </row>
    <row r="499" spans="1:13">
      <c r="A499" s="31" t="s">
        <v>181</v>
      </c>
      <c r="B499" s="33" t="s">
        <v>525</v>
      </c>
      <c r="C499" t="s">
        <v>1154</v>
      </c>
      <c r="D499" s="35">
        <v>167</v>
      </c>
      <c r="E499" s="35">
        <v>158</v>
      </c>
      <c r="F499" s="35">
        <v>184</v>
      </c>
      <c r="G499" s="35">
        <v>161</v>
      </c>
      <c r="H499" s="35">
        <v>168</v>
      </c>
      <c r="I499" s="32">
        <v>147.37538820250188</v>
      </c>
      <c r="J499" s="32">
        <v>187.62461179749812</v>
      </c>
      <c r="K499" s="35" t="b">
        <v>1</v>
      </c>
      <c r="L499" t="s">
        <v>2406</v>
      </c>
      <c r="M499" t="s">
        <v>2406</v>
      </c>
    </row>
    <row r="500" spans="1:13">
      <c r="A500" s="31" t="s">
        <v>183</v>
      </c>
      <c r="B500" s="33" t="s">
        <v>525</v>
      </c>
      <c r="C500" t="s">
        <v>1156</v>
      </c>
      <c r="D500" s="35">
        <v>81</v>
      </c>
      <c r="E500" s="35">
        <v>61</v>
      </c>
      <c r="F500" s="35">
        <v>90</v>
      </c>
      <c r="G500" s="35">
        <v>65</v>
      </c>
      <c r="H500" s="35">
        <v>88</v>
      </c>
      <c r="I500" s="32">
        <v>50.696868573372242</v>
      </c>
      <c r="J500" s="32">
        <v>97.803131426627758</v>
      </c>
      <c r="K500" s="35" t="b">
        <v>1</v>
      </c>
      <c r="L500" t="s">
        <v>2406</v>
      </c>
      <c r="M500" t="s">
        <v>2406</v>
      </c>
    </row>
    <row r="501" spans="1:13">
      <c r="A501" s="31" t="s">
        <v>184</v>
      </c>
      <c r="B501" s="33" t="s">
        <v>525</v>
      </c>
      <c r="C501" t="s">
        <v>1158</v>
      </c>
      <c r="D501" s="35">
        <v>86</v>
      </c>
      <c r="E501" s="35">
        <v>97</v>
      </c>
      <c r="F501" s="35">
        <v>94</v>
      </c>
      <c r="G501" s="35">
        <v>96</v>
      </c>
      <c r="H501" s="35">
        <v>80</v>
      </c>
      <c r="I501" s="32">
        <v>84.604191767104709</v>
      </c>
      <c r="J501" s="32">
        <v>101.89580823289529</v>
      </c>
      <c r="K501" s="35" t="b">
        <v>0</v>
      </c>
      <c r="L501" t="s">
        <v>2407</v>
      </c>
      <c r="M501" t="s">
        <v>2406</v>
      </c>
    </row>
    <row r="502" spans="1:13">
      <c r="A502" s="31" t="s">
        <v>185</v>
      </c>
      <c r="B502" s="33" t="s">
        <v>525</v>
      </c>
      <c r="C502" t="s">
        <v>1160</v>
      </c>
      <c r="D502" s="35">
        <v>244</v>
      </c>
      <c r="E502" s="35">
        <v>232</v>
      </c>
      <c r="F502" s="35">
        <v>223</v>
      </c>
      <c r="G502" s="35">
        <v>267</v>
      </c>
      <c r="H502" s="35">
        <v>252</v>
      </c>
      <c r="I502" s="32">
        <v>208.5</v>
      </c>
      <c r="J502" s="32">
        <v>274.5</v>
      </c>
      <c r="K502" s="35" t="b">
        <v>1</v>
      </c>
      <c r="L502" t="s">
        <v>2406</v>
      </c>
      <c r="M502" t="s">
        <v>2406</v>
      </c>
    </row>
    <row r="503" spans="1:13">
      <c r="A503" s="31" t="s">
        <v>186</v>
      </c>
      <c r="B503" s="33" t="s">
        <v>525</v>
      </c>
      <c r="C503" t="s">
        <v>1162</v>
      </c>
      <c r="D503" s="35">
        <v>33</v>
      </c>
      <c r="E503" s="35">
        <v>39</v>
      </c>
      <c r="F503" s="35">
        <v>46</v>
      </c>
      <c r="G503" s="35">
        <v>38</v>
      </c>
      <c r="H503" s="35">
        <v>50</v>
      </c>
      <c r="I503" s="32">
        <v>29.726381504504296</v>
      </c>
      <c r="J503" s="32">
        <v>48.273618495495704</v>
      </c>
      <c r="K503" s="35" t="b">
        <v>0</v>
      </c>
      <c r="L503" t="s">
        <v>2406</v>
      </c>
      <c r="M503" t="s">
        <v>2407</v>
      </c>
    </row>
    <row r="504" spans="1:13">
      <c r="A504" s="31" t="s">
        <v>188</v>
      </c>
      <c r="B504" s="33" t="s">
        <v>525</v>
      </c>
      <c r="C504" t="s">
        <v>1164</v>
      </c>
      <c r="D504" s="35">
        <v>52</v>
      </c>
      <c r="E504" s="35">
        <v>54</v>
      </c>
      <c r="F504" s="35">
        <v>46</v>
      </c>
      <c r="G504" s="35">
        <v>49</v>
      </c>
      <c r="H504" s="35">
        <v>55</v>
      </c>
      <c r="I504" s="32">
        <v>44.187822173508927</v>
      </c>
      <c r="J504" s="32">
        <v>56.312177826491073</v>
      </c>
      <c r="K504" s="35" t="b">
        <v>1</v>
      </c>
      <c r="L504" t="s">
        <v>2406</v>
      </c>
      <c r="M504" t="s">
        <v>2406</v>
      </c>
    </row>
    <row r="505" spans="1:13">
      <c r="A505" s="31" t="s">
        <v>187</v>
      </c>
      <c r="B505" s="33" t="s">
        <v>525</v>
      </c>
      <c r="C505" t="s">
        <v>1166</v>
      </c>
      <c r="D505" s="35">
        <v>159</v>
      </c>
      <c r="E505" s="35">
        <v>139</v>
      </c>
      <c r="F505" s="35">
        <v>131</v>
      </c>
      <c r="G505" s="35">
        <v>180</v>
      </c>
      <c r="H505" s="35">
        <v>147</v>
      </c>
      <c r="I505" s="32">
        <v>114.2664509293826</v>
      </c>
      <c r="J505" s="32">
        <v>190.23354907061741</v>
      </c>
      <c r="K505" s="35" t="b">
        <v>1</v>
      </c>
      <c r="L505" t="s">
        <v>2406</v>
      </c>
      <c r="M505" t="s">
        <v>2406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5">
    <tabColor indexed="47"/>
  </sheetPr>
  <dimension ref="A1:J1711"/>
  <sheetViews>
    <sheetView topLeftCell="C1" zoomScale="85" workbookViewId="0">
      <pane ySplit="1" topLeftCell="A552" activePane="bottomLeft" state="frozen"/>
      <selection sqref="A1:XFD1048576"/>
      <selection pane="bottomLeft" sqref="A1:XFD1048576"/>
    </sheetView>
  </sheetViews>
  <sheetFormatPr defaultRowHeight="12.75"/>
  <cols>
    <col min="1" max="1" width="36.85546875" customWidth="1"/>
    <col min="2" max="2" width="22.7109375" customWidth="1"/>
    <col min="3" max="3" width="28" customWidth="1"/>
    <col min="4" max="4" width="37.140625" hidden="1" customWidth="1"/>
    <col min="5" max="5" width="49.140625" customWidth="1"/>
    <col min="6" max="6" width="12.85546875" customWidth="1"/>
    <col min="7" max="8" width="14.85546875" customWidth="1"/>
    <col min="9" max="9" width="12.28515625" customWidth="1"/>
    <col min="10" max="10" width="10.28515625" customWidth="1"/>
  </cols>
  <sheetData>
    <row r="1" spans="1:10" ht="12.75" customHeight="1">
      <c r="A1" t="s">
        <v>189</v>
      </c>
      <c r="B1" t="s">
        <v>190</v>
      </c>
      <c r="C1" t="s">
        <v>547</v>
      </c>
      <c r="D1" t="s">
        <v>191</v>
      </c>
      <c r="E1" t="s">
        <v>191</v>
      </c>
      <c r="F1" s="15">
        <v>42369</v>
      </c>
      <c r="G1" s="15">
        <v>42460</v>
      </c>
      <c r="H1" s="15">
        <v>42551</v>
      </c>
      <c r="I1" s="15">
        <v>42643</v>
      </c>
      <c r="J1" s="15">
        <v>42735</v>
      </c>
    </row>
    <row r="2" spans="1:10">
      <c r="A2" t="s">
        <v>90</v>
      </c>
      <c r="B2" s="33" t="s">
        <v>102</v>
      </c>
      <c r="C2" s="33" t="s">
        <v>548</v>
      </c>
      <c r="D2" s="33" t="s">
        <v>195</v>
      </c>
      <c r="E2" s="33" t="s">
        <v>569</v>
      </c>
      <c r="F2" s="34">
        <v>72</v>
      </c>
      <c r="G2" s="34">
        <v>50</v>
      </c>
      <c r="H2" s="34">
        <v>75</v>
      </c>
      <c r="I2" s="34">
        <v>70</v>
      </c>
      <c r="J2" s="34">
        <v>62</v>
      </c>
    </row>
    <row r="3" spans="1:10">
      <c r="A3" t="s">
        <v>99</v>
      </c>
      <c r="B3" s="33" t="s">
        <v>102</v>
      </c>
      <c r="C3" s="33" t="s">
        <v>548</v>
      </c>
      <c r="D3" s="33" t="s">
        <v>196</v>
      </c>
      <c r="E3" s="33" t="s">
        <v>570</v>
      </c>
      <c r="F3" s="34">
        <v>17</v>
      </c>
      <c r="G3" s="34">
        <v>7</v>
      </c>
      <c r="H3" s="34">
        <v>11</v>
      </c>
      <c r="I3" s="34">
        <v>15</v>
      </c>
      <c r="J3" s="34">
        <v>14</v>
      </c>
    </row>
    <row r="4" spans="1:10">
      <c r="A4" t="s">
        <v>108</v>
      </c>
      <c r="B4" s="33" t="s">
        <v>102</v>
      </c>
      <c r="C4" s="33" t="s">
        <v>548</v>
      </c>
      <c r="D4" s="33" t="s">
        <v>197</v>
      </c>
      <c r="E4" s="33" t="s">
        <v>571</v>
      </c>
      <c r="F4" s="34">
        <v>10</v>
      </c>
      <c r="G4" s="34">
        <v>11</v>
      </c>
      <c r="H4" s="34">
        <v>15</v>
      </c>
      <c r="I4" s="34">
        <v>9</v>
      </c>
      <c r="J4" s="34">
        <v>12</v>
      </c>
    </row>
    <row r="5" spans="1:10">
      <c r="A5" t="s">
        <v>51</v>
      </c>
      <c r="B5" s="33" t="s">
        <v>102</v>
      </c>
      <c r="C5" s="33" t="s">
        <v>548</v>
      </c>
      <c r="D5" s="33" t="s">
        <v>198</v>
      </c>
      <c r="E5" s="33" t="s">
        <v>572</v>
      </c>
      <c r="F5" s="34">
        <v>12</v>
      </c>
      <c r="G5" s="34">
        <v>7</v>
      </c>
      <c r="H5" s="34">
        <v>14</v>
      </c>
      <c r="I5" s="34">
        <v>9</v>
      </c>
      <c r="J5" s="34">
        <v>11</v>
      </c>
    </row>
    <row r="6" spans="1:10">
      <c r="A6" t="s">
        <v>199</v>
      </c>
      <c r="B6" s="33" t="s">
        <v>102</v>
      </c>
      <c r="C6" s="33" t="s">
        <v>548</v>
      </c>
      <c r="D6" s="33" t="s">
        <v>200</v>
      </c>
      <c r="E6" s="33" t="s">
        <v>573</v>
      </c>
      <c r="F6" s="34">
        <v>4</v>
      </c>
      <c r="G6" s="34">
        <v>1</v>
      </c>
      <c r="H6" s="34">
        <v>1</v>
      </c>
      <c r="I6" s="34">
        <v>4</v>
      </c>
      <c r="J6" s="34">
        <v>1</v>
      </c>
    </row>
    <row r="7" spans="1:10">
      <c r="A7" t="s">
        <v>201</v>
      </c>
      <c r="B7" s="33" t="s">
        <v>102</v>
      </c>
      <c r="C7" s="33" t="s">
        <v>548</v>
      </c>
      <c r="D7" s="33" t="s">
        <v>202</v>
      </c>
      <c r="E7" s="33" t="s">
        <v>574</v>
      </c>
      <c r="F7" s="34">
        <v>8</v>
      </c>
      <c r="G7" s="34">
        <v>6</v>
      </c>
      <c r="H7" s="34">
        <v>13</v>
      </c>
      <c r="I7" s="34">
        <v>5</v>
      </c>
      <c r="J7" s="34">
        <v>10</v>
      </c>
    </row>
    <row r="8" spans="1:10">
      <c r="A8" t="s">
        <v>54</v>
      </c>
      <c r="B8" s="33" t="s">
        <v>102</v>
      </c>
      <c r="C8" s="33" t="s">
        <v>548</v>
      </c>
      <c r="D8" s="33" t="s">
        <v>203</v>
      </c>
      <c r="E8" s="33" t="s">
        <v>575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</row>
    <row r="9" spans="1:10">
      <c r="A9" t="s">
        <v>204</v>
      </c>
      <c r="B9" s="33" t="s">
        <v>102</v>
      </c>
      <c r="C9" s="33" t="s">
        <v>548</v>
      </c>
      <c r="D9" s="33" t="s">
        <v>205</v>
      </c>
      <c r="E9" s="33" t="s">
        <v>576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</row>
    <row r="10" spans="1:10">
      <c r="A10" t="s">
        <v>206</v>
      </c>
      <c r="B10" s="33" t="s">
        <v>102</v>
      </c>
      <c r="C10" s="33" t="s">
        <v>548</v>
      </c>
      <c r="D10" s="33" t="s">
        <v>207</v>
      </c>
      <c r="E10" s="33" t="s">
        <v>577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</row>
    <row r="11" spans="1:10">
      <c r="A11" t="s">
        <v>57</v>
      </c>
      <c r="B11" s="33" t="s">
        <v>102</v>
      </c>
      <c r="C11" s="33" t="s">
        <v>548</v>
      </c>
      <c r="D11" s="33" t="s">
        <v>208</v>
      </c>
      <c r="E11" s="33" t="s">
        <v>578</v>
      </c>
      <c r="F11" s="34">
        <v>15</v>
      </c>
      <c r="G11" s="34">
        <v>11</v>
      </c>
      <c r="H11" s="34">
        <v>12</v>
      </c>
      <c r="I11" s="34">
        <v>15</v>
      </c>
      <c r="J11" s="34">
        <v>15</v>
      </c>
    </row>
    <row r="12" spans="1:10">
      <c r="A12" t="s">
        <v>209</v>
      </c>
      <c r="B12" s="33" t="s">
        <v>102</v>
      </c>
      <c r="C12" s="33" t="s">
        <v>548</v>
      </c>
      <c r="D12" s="33" t="s">
        <v>210</v>
      </c>
      <c r="E12" s="33" t="s">
        <v>579</v>
      </c>
      <c r="F12" s="34">
        <v>13</v>
      </c>
      <c r="G12" s="34">
        <v>6</v>
      </c>
      <c r="H12" s="34">
        <v>10</v>
      </c>
      <c r="I12" s="34">
        <v>11</v>
      </c>
      <c r="J12" s="34">
        <v>13</v>
      </c>
    </row>
    <row r="13" spans="1:10">
      <c r="A13" t="s">
        <v>211</v>
      </c>
      <c r="B13" s="33" t="s">
        <v>102</v>
      </c>
      <c r="C13" s="33" t="s">
        <v>548</v>
      </c>
      <c r="D13" s="33" t="s">
        <v>212</v>
      </c>
      <c r="E13" s="33" t="s">
        <v>580</v>
      </c>
      <c r="F13" s="34">
        <v>2</v>
      </c>
      <c r="G13" s="34">
        <v>5</v>
      </c>
      <c r="H13" s="34">
        <v>2</v>
      </c>
      <c r="I13" s="34">
        <v>4</v>
      </c>
      <c r="J13" s="34">
        <v>2</v>
      </c>
    </row>
    <row r="14" spans="1:10">
      <c r="A14" t="s">
        <v>166</v>
      </c>
      <c r="B14" s="33" t="s">
        <v>102</v>
      </c>
      <c r="C14" s="33" t="s">
        <v>548</v>
      </c>
      <c r="D14" s="33" t="s">
        <v>213</v>
      </c>
      <c r="E14" s="33" t="s">
        <v>581</v>
      </c>
      <c r="F14" s="34">
        <v>1</v>
      </c>
      <c r="G14" s="34">
        <v>0</v>
      </c>
      <c r="H14" s="34">
        <v>0</v>
      </c>
      <c r="I14" s="34">
        <v>2</v>
      </c>
      <c r="J14" s="34">
        <v>0</v>
      </c>
    </row>
    <row r="15" spans="1:10">
      <c r="A15" t="s">
        <v>61</v>
      </c>
      <c r="B15" s="36" t="s">
        <v>102</v>
      </c>
      <c r="C15" s="33" t="s">
        <v>548</v>
      </c>
      <c r="D15" s="33" t="s">
        <v>214</v>
      </c>
      <c r="E15" s="33" t="s">
        <v>582</v>
      </c>
      <c r="F15" s="34">
        <v>5</v>
      </c>
      <c r="G15" s="34">
        <v>9</v>
      </c>
      <c r="H15" s="34">
        <v>16</v>
      </c>
      <c r="I15" s="34">
        <v>13</v>
      </c>
      <c r="J15" s="34">
        <v>8</v>
      </c>
    </row>
    <row r="16" spans="1:10">
      <c r="A16" t="s">
        <v>62</v>
      </c>
      <c r="B16" s="33" t="s">
        <v>102</v>
      </c>
      <c r="C16" s="33" t="s">
        <v>548</v>
      </c>
      <c r="D16" s="33" t="s">
        <v>215</v>
      </c>
      <c r="E16" s="33" t="s">
        <v>583</v>
      </c>
      <c r="F16" s="34">
        <v>1</v>
      </c>
      <c r="G16" s="34">
        <v>0</v>
      </c>
      <c r="H16" s="34">
        <v>1</v>
      </c>
      <c r="I16" s="34">
        <v>2</v>
      </c>
      <c r="J16" s="34">
        <v>2</v>
      </c>
    </row>
    <row r="17" spans="1:10">
      <c r="A17" t="s">
        <v>63</v>
      </c>
      <c r="B17" s="33" t="s">
        <v>102</v>
      </c>
      <c r="C17" s="33" t="s">
        <v>548</v>
      </c>
      <c r="D17" s="33" t="s">
        <v>216</v>
      </c>
      <c r="E17" s="33" t="s">
        <v>584</v>
      </c>
      <c r="F17" s="34">
        <v>3</v>
      </c>
      <c r="G17" s="34">
        <v>0</v>
      </c>
      <c r="H17" s="34">
        <v>5</v>
      </c>
      <c r="I17" s="34">
        <v>2</v>
      </c>
      <c r="J17" s="34">
        <v>3</v>
      </c>
    </row>
    <row r="18" spans="1:10">
      <c r="A18" t="s">
        <v>64</v>
      </c>
      <c r="B18" s="37" t="s">
        <v>102</v>
      </c>
      <c r="C18" s="33" t="s">
        <v>548</v>
      </c>
      <c r="D18" s="33" t="s">
        <v>217</v>
      </c>
      <c r="E18" s="33" t="s">
        <v>585</v>
      </c>
      <c r="F18" s="34">
        <v>2</v>
      </c>
      <c r="G18" s="34">
        <v>2</v>
      </c>
      <c r="H18" s="34">
        <v>0</v>
      </c>
      <c r="I18" s="34">
        <v>1</v>
      </c>
      <c r="J18" s="34">
        <v>1</v>
      </c>
    </row>
    <row r="19" spans="1:10">
      <c r="A19" t="s">
        <v>65</v>
      </c>
      <c r="B19" s="36" t="s">
        <v>102</v>
      </c>
      <c r="C19" s="33" t="s">
        <v>548</v>
      </c>
      <c r="D19" s="33" t="s">
        <v>218</v>
      </c>
      <c r="E19" s="33" t="s">
        <v>586</v>
      </c>
      <c r="F19" s="34">
        <v>19</v>
      </c>
      <c r="G19" s="34">
        <v>15</v>
      </c>
      <c r="H19" s="34">
        <v>16</v>
      </c>
      <c r="I19" s="34">
        <v>12</v>
      </c>
      <c r="J19" s="34">
        <v>11</v>
      </c>
    </row>
    <row r="20" spans="1:10">
      <c r="A20" t="s">
        <v>66</v>
      </c>
      <c r="B20" s="33" t="s">
        <v>102</v>
      </c>
      <c r="C20" s="33" t="s">
        <v>548</v>
      </c>
      <c r="D20" s="33" t="s">
        <v>219</v>
      </c>
      <c r="E20" s="33" t="s">
        <v>587</v>
      </c>
      <c r="F20" s="34">
        <v>14</v>
      </c>
      <c r="G20" s="34">
        <v>6</v>
      </c>
      <c r="H20" s="34">
        <v>11</v>
      </c>
      <c r="I20" s="34">
        <v>14</v>
      </c>
      <c r="J20" s="34">
        <v>11</v>
      </c>
    </row>
    <row r="21" spans="1:10">
      <c r="A21" t="s">
        <v>90</v>
      </c>
      <c r="B21" s="33" t="s">
        <v>112</v>
      </c>
      <c r="C21" s="33" t="s">
        <v>548</v>
      </c>
      <c r="D21" s="33" t="s">
        <v>220</v>
      </c>
      <c r="E21" s="33" t="s">
        <v>588</v>
      </c>
      <c r="F21" s="34">
        <v>14</v>
      </c>
      <c r="G21" s="34">
        <v>14</v>
      </c>
      <c r="H21" s="34">
        <v>9</v>
      </c>
      <c r="I21" s="34">
        <v>22</v>
      </c>
      <c r="J21" s="34">
        <v>21</v>
      </c>
    </row>
    <row r="22" spans="1:10">
      <c r="A22" t="s">
        <v>99</v>
      </c>
      <c r="B22" s="33" t="s">
        <v>112</v>
      </c>
      <c r="C22" s="33" t="s">
        <v>548</v>
      </c>
      <c r="D22" s="33" t="s">
        <v>221</v>
      </c>
      <c r="E22" s="33" t="s">
        <v>589</v>
      </c>
      <c r="F22" s="34">
        <v>2</v>
      </c>
      <c r="G22" s="34">
        <v>5</v>
      </c>
      <c r="H22" s="34">
        <v>3</v>
      </c>
      <c r="I22" s="34">
        <v>4</v>
      </c>
      <c r="J22" s="34">
        <v>6</v>
      </c>
    </row>
    <row r="23" spans="1:10">
      <c r="A23" t="s">
        <v>108</v>
      </c>
      <c r="B23" s="33" t="s">
        <v>112</v>
      </c>
      <c r="C23" s="33" t="s">
        <v>548</v>
      </c>
      <c r="D23" s="33" t="s">
        <v>222</v>
      </c>
      <c r="E23" s="33" t="s">
        <v>590</v>
      </c>
      <c r="F23" s="34">
        <v>2</v>
      </c>
      <c r="G23" s="34">
        <v>0</v>
      </c>
      <c r="H23" s="34">
        <v>2</v>
      </c>
      <c r="I23" s="34">
        <v>0</v>
      </c>
      <c r="J23" s="34">
        <v>0</v>
      </c>
    </row>
    <row r="24" spans="1:10">
      <c r="A24" t="s">
        <v>51</v>
      </c>
      <c r="B24" s="33" t="s">
        <v>112</v>
      </c>
      <c r="C24" s="33" t="s">
        <v>548</v>
      </c>
      <c r="D24" s="33" t="s">
        <v>223</v>
      </c>
      <c r="E24" s="33" t="s">
        <v>591</v>
      </c>
      <c r="F24" s="34">
        <v>1</v>
      </c>
      <c r="G24" s="34">
        <v>0</v>
      </c>
      <c r="H24" s="34">
        <v>0</v>
      </c>
      <c r="I24" s="34">
        <v>1</v>
      </c>
      <c r="J24" s="34">
        <v>1</v>
      </c>
    </row>
    <row r="25" spans="1:10">
      <c r="A25" t="s">
        <v>199</v>
      </c>
      <c r="B25" s="33" t="s">
        <v>112</v>
      </c>
      <c r="C25" s="33" t="s">
        <v>548</v>
      </c>
      <c r="D25" s="33" t="s">
        <v>224</v>
      </c>
      <c r="E25" s="33" t="s">
        <v>592</v>
      </c>
      <c r="F25" s="34">
        <v>1</v>
      </c>
      <c r="G25" s="34">
        <v>0</v>
      </c>
      <c r="H25" s="34">
        <v>0</v>
      </c>
      <c r="I25" s="34">
        <v>1</v>
      </c>
      <c r="J25" s="34">
        <v>1</v>
      </c>
    </row>
    <row r="26" spans="1:10">
      <c r="A26" t="s">
        <v>201</v>
      </c>
      <c r="B26" s="33" t="s">
        <v>112</v>
      </c>
      <c r="C26" s="33" t="s">
        <v>548</v>
      </c>
      <c r="D26" s="33" t="s">
        <v>225</v>
      </c>
      <c r="E26" s="33" t="s">
        <v>593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</row>
    <row r="27" spans="1:10">
      <c r="A27" t="s">
        <v>54</v>
      </c>
      <c r="B27" s="33" t="s">
        <v>112</v>
      </c>
      <c r="C27" s="33" t="s">
        <v>548</v>
      </c>
      <c r="D27" s="33" t="s">
        <v>226</v>
      </c>
      <c r="E27" s="33" t="s">
        <v>594</v>
      </c>
      <c r="F27" s="34">
        <v>1</v>
      </c>
      <c r="G27" s="34">
        <v>0</v>
      </c>
      <c r="H27" s="34">
        <v>1</v>
      </c>
      <c r="I27" s="34">
        <v>0</v>
      </c>
      <c r="J27" s="34">
        <v>0</v>
      </c>
    </row>
    <row r="28" spans="1:10">
      <c r="A28" t="s">
        <v>204</v>
      </c>
      <c r="B28" s="33" t="s">
        <v>112</v>
      </c>
      <c r="C28" s="33" t="s">
        <v>548</v>
      </c>
      <c r="D28" s="33" t="s">
        <v>227</v>
      </c>
      <c r="E28" s="33" t="s">
        <v>595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</row>
    <row r="29" spans="1:10">
      <c r="A29" t="s">
        <v>206</v>
      </c>
      <c r="B29" s="33" t="s">
        <v>112</v>
      </c>
      <c r="C29" s="33" t="s">
        <v>548</v>
      </c>
      <c r="D29" s="33" t="s">
        <v>228</v>
      </c>
      <c r="E29" s="33" t="s">
        <v>596</v>
      </c>
      <c r="F29" s="34">
        <v>1</v>
      </c>
      <c r="G29" s="34">
        <v>0</v>
      </c>
      <c r="H29" s="34">
        <v>1</v>
      </c>
      <c r="I29" s="34">
        <v>0</v>
      </c>
      <c r="J29" s="34">
        <v>0</v>
      </c>
    </row>
    <row r="30" spans="1:10">
      <c r="A30" t="s">
        <v>57</v>
      </c>
      <c r="B30" s="33" t="s">
        <v>112</v>
      </c>
      <c r="C30" s="33" t="s">
        <v>548</v>
      </c>
      <c r="D30" s="33" t="s">
        <v>229</v>
      </c>
      <c r="E30" s="33" t="s">
        <v>597</v>
      </c>
      <c r="F30" s="34">
        <v>2</v>
      </c>
      <c r="G30" s="34">
        <v>5</v>
      </c>
      <c r="H30" s="34">
        <v>4</v>
      </c>
      <c r="I30" s="34">
        <v>3</v>
      </c>
      <c r="J30" s="34">
        <v>5</v>
      </c>
    </row>
    <row r="31" spans="1:10">
      <c r="A31" t="s">
        <v>209</v>
      </c>
      <c r="B31" s="33" t="s">
        <v>112</v>
      </c>
      <c r="C31" s="33" t="s">
        <v>548</v>
      </c>
      <c r="D31" s="33" t="s">
        <v>230</v>
      </c>
      <c r="E31" s="33" t="s">
        <v>598</v>
      </c>
      <c r="F31" s="34">
        <v>1</v>
      </c>
      <c r="G31" s="34">
        <v>5</v>
      </c>
      <c r="H31" s="34">
        <v>3</v>
      </c>
      <c r="I31" s="34">
        <v>3</v>
      </c>
      <c r="J31" s="34">
        <v>5</v>
      </c>
    </row>
    <row r="32" spans="1:10">
      <c r="A32" t="s">
        <v>211</v>
      </c>
      <c r="B32" s="33" t="s">
        <v>112</v>
      </c>
      <c r="C32" s="33" t="s">
        <v>548</v>
      </c>
      <c r="D32" s="33" t="s">
        <v>231</v>
      </c>
      <c r="E32" s="33" t="s">
        <v>599</v>
      </c>
      <c r="F32" s="34">
        <v>1</v>
      </c>
      <c r="G32" s="34">
        <v>0</v>
      </c>
      <c r="H32" s="34">
        <v>1</v>
      </c>
      <c r="I32" s="34">
        <v>0</v>
      </c>
      <c r="J32" s="34">
        <v>0</v>
      </c>
    </row>
    <row r="33" spans="1:10">
      <c r="A33" t="s">
        <v>166</v>
      </c>
      <c r="B33" s="36" t="s">
        <v>112</v>
      </c>
      <c r="C33" s="33" t="s">
        <v>548</v>
      </c>
      <c r="D33" s="33" t="s">
        <v>232</v>
      </c>
      <c r="E33" s="33" t="s">
        <v>600</v>
      </c>
      <c r="F33" s="34">
        <v>0</v>
      </c>
      <c r="G33" s="34">
        <v>0</v>
      </c>
      <c r="H33" s="34">
        <v>0</v>
      </c>
      <c r="I33" s="34">
        <v>0</v>
      </c>
      <c r="J33" s="34">
        <v>1</v>
      </c>
    </row>
    <row r="34" spans="1:10">
      <c r="A34" t="s">
        <v>61</v>
      </c>
      <c r="B34" s="33" t="s">
        <v>112</v>
      </c>
      <c r="C34" s="33" t="s">
        <v>548</v>
      </c>
      <c r="D34" s="33" t="s">
        <v>233</v>
      </c>
      <c r="E34" s="33" t="s">
        <v>601</v>
      </c>
      <c r="F34" s="34">
        <v>2</v>
      </c>
      <c r="G34" s="34">
        <v>2</v>
      </c>
      <c r="H34" s="34">
        <v>1</v>
      </c>
      <c r="I34" s="34">
        <v>7</v>
      </c>
      <c r="J34" s="34">
        <v>3</v>
      </c>
    </row>
    <row r="35" spans="1:10">
      <c r="A35" t="s">
        <v>62</v>
      </c>
      <c r="B35" s="33" t="s">
        <v>112</v>
      </c>
      <c r="C35" s="33" t="s">
        <v>548</v>
      </c>
      <c r="D35" s="33" t="s">
        <v>234</v>
      </c>
      <c r="E35" s="33" t="s">
        <v>602</v>
      </c>
      <c r="F35" s="34">
        <v>1</v>
      </c>
      <c r="G35" s="34">
        <v>0</v>
      </c>
      <c r="H35" s="34">
        <v>0</v>
      </c>
      <c r="I35" s="34">
        <v>1</v>
      </c>
      <c r="J35" s="34">
        <v>1</v>
      </c>
    </row>
    <row r="36" spans="1:10">
      <c r="A36" t="s">
        <v>63</v>
      </c>
      <c r="B36" s="37" t="s">
        <v>112</v>
      </c>
      <c r="C36" s="33" t="s">
        <v>548</v>
      </c>
      <c r="D36" s="33" t="s">
        <v>235</v>
      </c>
      <c r="E36" s="33" t="s">
        <v>603</v>
      </c>
      <c r="F36" s="34">
        <v>0</v>
      </c>
      <c r="G36" s="34">
        <v>0</v>
      </c>
      <c r="H36" s="34">
        <v>1</v>
      </c>
      <c r="I36" s="34">
        <v>3</v>
      </c>
      <c r="J36" s="34">
        <v>0</v>
      </c>
    </row>
    <row r="37" spans="1:10">
      <c r="A37" t="s">
        <v>64</v>
      </c>
      <c r="B37" s="36" t="s">
        <v>112</v>
      </c>
      <c r="C37" s="33" t="s">
        <v>548</v>
      </c>
      <c r="D37" s="33" t="s">
        <v>236</v>
      </c>
      <c r="E37" s="33" t="s">
        <v>604</v>
      </c>
      <c r="F37" s="34">
        <v>0</v>
      </c>
      <c r="G37" s="34">
        <v>1</v>
      </c>
      <c r="H37" s="34">
        <v>0</v>
      </c>
      <c r="I37" s="34">
        <v>0</v>
      </c>
      <c r="J37" s="34">
        <v>0</v>
      </c>
    </row>
    <row r="38" spans="1:10">
      <c r="A38" t="s">
        <v>65</v>
      </c>
      <c r="B38" s="33" t="s">
        <v>112</v>
      </c>
      <c r="C38" s="33" t="s">
        <v>548</v>
      </c>
      <c r="D38" s="33" t="s">
        <v>237</v>
      </c>
      <c r="E38" s="33" t="s">
        <v>605</v>
      </c>
      <c r="F38" s="34">
        <v>5</v>
      </c>
      <c r="G38" s="34">
        <v>3</v>
      </c>
      <c r="H38" s="34">
        <v>1</v>
      </c>
      <c r="I38" s="34">
        <v>2</v>
      </c>
      <c r="J38" s="34">
        <v>5</v>
      </c>
    </row>
    <row r="39" spans="1:10">
      <c r="A39" t="s">
        <v>66</v>
      </c>
      <c r="B39" s="33" t="s">
        <v>112</v>
      </c>
      <c r="C39" s="33" t="s">
        <v>548</v>
      </c>
      <c r="D39" s="33" t="s">
        <v>238</v>
      </c>
      <c r="E39" s="33" t="s">
        <v>606</v>
      </c>
      <c r="F39" s="34">
        <v>2</v>
      </c>
      <c r="G39" s="34">
        <v>3</v>
      </c>
      <c r="H39" s="34">
        <v>1</v>
      </c>
      <c r="I39" s="34">
        <v>5</v>
      </c>
      <c r="J39" s="34">
        <v>5</v>
      </c>
    </row>
    <row r="40" spans="1:10">
      <c r="A40" t="s">
        <v>90</v>
      </c>
      <c r="B40" s="33" t="s">
        <v>118</v>
      </c>
      <c r="C40" s="33" t="s">
        <v>548</v>
      </c>
      <c r="D40" s="33" t="s">
        <v>239</v>
      </c>
      <c r="E40" s="33" t="s">
        <v>607</v>
      </c>
      <c r="F40" s="34">
        <v>28</v>
      </c>
      <c r="G40" s="34">
        <v>29</v>
      </c>
      <c r="H40" s="34">
        <v>27</v>
      </c>
      <c r="I40" s="34">
        <v>31</v>
      </c>
      <c r="J40" s="34">
        <v>28</v>
      </c>
    </row>
    <row r="41" spans="1:10">
      <c r="A41" t="s">
        <v>99</v>
      </c>
      <c r="B41" s="33" t="s">
        <v>118</v>
      </c>
      <c r="C41" s="33" t="s">
        <v>548</v>
      </c>
      <c r="D41" s="33" t="s">
        <v>240</v>
      </c>
      <c r="E41" s="33" t="s">
        <v>608</v>
      </c>
      <c r="F41" s="34">
        <v>6</v>
      </c>
      <c r="G41" s="34">
        <v>9</v>
      </c>
      <c r="H41" s="34">
        <v>7</v>
      </c>
      <c r="I41" s="34">
        <v>12</v>
      </c>
      <c r="J41" s="34">
        <v>4</v>
      </c>
    </row>
    <row r="42" spans="1:10">
      <c r="A42" t="s">
        <v>108</v>
      </c>
      <c r="B42" s="33" t="s">
        <v>118</v>
      </c>
      <c r="C42" s="33" t="s">
        <v>548</v>
      </c>
      <c r="D42" s="33" t="s">
        <v>241</v>
      </c>
      <c r="E42" s="33" t="s">
        <v>609</v>
      </c>
      <c r="F42" s="34">
        <v>0</v>
      </c>
      <c r="G42" s="34">
        <v>0</v>
      </c>
      <c r="H42" s="34">
        <v>0</v>
      </c>
      <c r="I42" s="34">
        <v>1</v>
      </c>
      <c r="J42" s="34">
        <v>0</v>
      </c>
    </row>
    <row r="43" spans="1:10">
      <c r="A43" t="s">
        <v>51</v>
      </c>
      <c r="B43" s="33" t="s">
        <v>118</v>
      </c>
      <c r="C43" s="33" t="s">
        <v>548</v>
      </c>
      <c r="D43" s="33" t="s">
        <v>242</v>
      </c>
      <c r="E43" s="33" t="s">
        <v>610</v>
      </c>
      <c r="F43" s="34">
        <v>1</v>
      </c>
      <c r="G43" s="34">
        <v>3</v>
      </c>
      <c r="H43" s="34">
        <v>1</v>
      </c>
      <c r="I43" s="34">
        <v>5</v>
      </c>
      <c r="J43" s="34">
        <v>1</v>
      </c>
    </row>
    <row r="44" spans="1:10">
      <c r="A44" t="s">
        <v>199</v>
      </c>
      <c r="B44" s="33" t="s">
        <v>118</v>
      </c>
      <c r="C44" s="33" t="s">
        <v>548</v>
      </c>
      <c r="D44" s="33" t="s">
        <v>243</v>
      </c>
      <c r="E44" s="33" t="s">
        <v>611</v>
      </c>
      <c r="F44" s="34">
        <v>1</v>
      </c>
      <c r="G44" s="34">
        <v>3</v>
      </c>
      <c r="H44" s="34">
        <v>1</v>
      </c>
      <c r="I44" s="34">
        <v>5</v>
      </c>
      <c r="J44" s="34">
        <v>1</v>
      </c>
    </row>
    <row r="45" spans="1:10">
      <c r="A45" t="s">
        <v>201</v>
      </c>
      <c r="B45" s="33" t="s">
        <v>118</v>
      </c>
      <c r="C45" s="33" t="s">
        <v>548</v>
      </c>
      <c r="D45" s="33" t="s">
        <v>244</v>
      </c>
      <c r="E45" s="33" t="s">
        <v>612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</row>
    <row r="46" spans="1:10">
      <c r="A46" t="s">
        <v>54</v>
      </c>
      <c r="B46" s="33" t="s">
        <v>118</v>
      </c>
      <c r="C46" s="33" t="s">
        <v>548</v>
      </c>
      <c r="D46" s="33" t="s">
        <v>245</v>
      </c>
      <c r="E46" s="33" t="s">
        <v>613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</row>
    <row r="47" spans="1:10">
      <c r="A47" t="s">
        <v>204</v>
      </c>
      <c r="B47" s="33" t="s">
        <v>118</v>
      </c>
      <c r="C47" s="33" t="s">
        <v>548</v>
      </c>
      <c r="D47" s="33" t="s">
        <v>246</v>
      </c>
      <c r="E47" s="33" t="s">
        <v>614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</row>
    <row r="48" spans="1:10">
      <c r="A48" t="s">
        <v>206</v>
      </c>
      <c r="B48" s="33" t="s">
        <v>118</v>
      </c>
      <c r="C48" s="33" t="s">
        <v>548</v>
      </c>
      <c r="D48" s="33" t="s">
        <v>247</v>
      </c>
      <c r="E48" s="33" t="s">
        <v>615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</row>
    <row r="49" spans="1:10">
      <c r="A49" t="s">
        <v>57</v>
      </c>
      <c r="B49" s="33" t="s">
        <v>118</v>
      </c>
      <c r="C49" s="33" t="s">
        <v>548</v>
      </c>
      <c r="D49" s="33" t="s">
        <v>248</v>
      </c>
      <c r="E49" s="33" t="s">
        <v>616</v>
      </c>
      <c r="F49" s="34">
        <v>5</v>
      </c>
      <c r="G49" s="34">
        <v>6</v>
      </c>
      <c r="H49" s="34">
        <v>6</v>
      </c>
      <c r="I49" s="34">
        <v>8</v>
      </c>
      <c r="J49" s="34">
        <v>3</v>
      </c>
    </row>
    <row r="50" spans="1:10">
      <c r="A50" t="s">
        <v>209</v>
      </c>
      <c r="B50" s="33" t="s">
        <v>118</v>
      </c>
      <c r="C50" s="33" t="s">
        <v>548</v>
      </c>
      <c r="D50" s="33" t="s">
        <v>249</v>
      </c>
      <c r="E50" s="33" t="s">
        <v>617</v>
      </c>
      <c r="F50" s="34">
        <v>5</v>
      </c>
      <c r="G50" s="34">
        <v>6</v>
      </c>
      <c r="H50" s="34">
        <v>6</v>
      </c>
      <c r="I50" s="34">
        <v>7</v>
      </c>
      <c r="J50" s="34">
        <v>3</v>
      </c>
    </row>
    <row r="51" spans="1:10">
      <c r="A51" t="s">
        <v>211</v>
      </c>
      <c r="B51" s="36" t="s">
        <v>118</v>
      </c>
      <c r="C51" s="33" t="s">
        <v>548</v>
      </c>
      <c r="D51" s="33" t="s">
        <v>250</v>
      </c>
      <c r="E51" s="33" t="s">
        <v>618</v>
      </c>
      <c r="F51" s="34">
        <v>0</v>
      </c>
      <c r="G51" s="34">
        <v>0</v>
      </c>
      <c r="H51" s="34">
        <v>0</v>
      </c>
      <c r="I51" s="34">
        <v>1</v>
      </c>
      <c r="J51" s="34">
        <v>0</v>
      </c>
    </row>
    <row r="52" spans="1:10">
      <c r="A52" t="s">
        <v>166</v>
      </c>
      <c r="B52" s="33" t="s">
        <v>118</v>
      </c>
      <c r="C52" s="33" t="s">
        <v>548</v>
      </c>
      <c r="D52" s="33" t="s">
        <v>251</v>
      </c>
      <c r="E52" s="33" t="s">
        <v>619</v>
      </c>
      <c r="F52" s="34">
        <v>1</v>
      </c>
      <c r="G52" s="34">
        <v>0</v>
      </c>
      <c r="H52" s="34">
        <v>0</v>
      </c>
      <c r="I52" s="34">
        <v>0</v>
      </c>
      <c r="J52" s="34">
        <v>0</v>
      </c>
    </row>
    <row r="53" spans="1:10">
      <c r="A53" t="s">
        <v>61</v>
      </c>
      <c r="B53" s="33" t="s">
        <v>118</v>
      </c>
      <c r="C53" s="33" t="s">
        <v>548</v>
      </c>
      <c r="D53" s="33" t="s">
        <v>252</v>
      </c>
      <c r="E53" s="33" t="s">
        <v>620</v>
      </c>
      <c r="F53" s="34">
        <v>9</v>
      </c>
      <c r="G53" s="34">
        <v>10</v>
      </c>
      <c r="H53" s="34">
        <v>8</v>
      </c>
      <c r="I53" s="34">
        <v>8</v>
      </c>
      <c r="J53" s="34">
        <v>12</v>
      </c>
    </row>
    <row r="54" spans="1:10">
      <c r="A54" t="s">
        <v>62</v>
      </c>
      <c r="B54" s="37" t="s">
        <v>118</v>
      </c>
      <c r="C54" s="33" t="s">
        <v>548</v>
      </c>
      <c r="D54" s="33" t="s">
        <v>253</v>
      </c>
      <c r="E54" s="33" t="s">
        <v>621</v>
      </c>
      <c r="F54" s="34">
        <v>1</v>
      </c>
      <c r="G54" s="34">
        <v>0</v>
      </c>
      <c r="H54" s="34">
        <v>2</v>
      </c>
      <c r="I54" s="34">
        <v>1</v>
      </c>
      <c r="J54" s="34">
        <v>1</v>
      </c>
    </row>
    <row r="55" spans="1:10">
      <c r="A55" t="s">
        <v>63</v>
      </c>
      <c r="B55" s="36" t="s">
        <v>118</v>
      </c>
      <c r="C55" s="33" t="s">
        <v>548</v>
      </c>
      <c r="D55" s="33" t="s">
        <v>254</v>
      </c>
      <c r="E55" s="33" t="s">
        <v>622</v>
      </c>
      <c r="F55" s="34">
        <v>1</v>
      </c>
      <c r="G55" s="34">
        <v>2</v>
      </c>
      <c r="H55" s="34">
        <v>3</v>
      </c>
      <c r="I55" s="34">
        <v>1</v>
      </c>
      <c r="J55" s="34">
        <v>5</v>
      </c>
    </row>
    <row r="56" spans="1:10">
      <c r="A56" t="s">
        <v>64</v>
      </c>
      <c r="B56" s="33" t="s">
        <v>118</v>
      </c>
      <c r="C56" s="33" t="s">
        <v>548</v>
      </c>
      <c r="D56" s="33" t="s">
        <v>255</v>
      </c>
      <c r="E56" s="33" t="s">
        <v>623</v>
      </c>
      <c r="F56" s="34">
        <v>1</v>
      </c>
      <c r="G56" s="34">
        <v>0</v>
      </c>
      <c r="H56" s="34">
        <v>1</v>
      </c>
      <c r="I56" s="34">
        <v>1</v>
      </c>
      <c r="J56" s="34">
        <v>0</v>
      </c>
    </row>
    <row r="57" spans="1:10">
      <c r="A57" t="s">
        <v>65</v>
      </c>
      <c r="B57" s="33" t="s">
        <v>118</v>
      </c>
      <c r="C57" s="33" t="s">
        <v>548</v>
      </c>
      <c r="D57" s="33" t="s">
        <v>256</v>
      </c>
      <c r="E57" s="33" t="s">
        <v>624</v>
      </c>
      <c r="F57" s="34">
        <v>5</v>
      </c>
      <c r="G57" s="34">
        <v>3</v>
      </c>
      <c r="H57" s="34">
        <v>5</v>
      </c>
      <c r="I57" s="34">
        <v>5</v>
      </c>
      <c r="J57" s="34">
        <v>1</v>
      </c>
    </row>
    <row r="58" spans="1:10">
      <c r="A58" t="s">
        <v>66</v>
      </c>
      <c r="B58" s="33" t="s">
        <v>118</v>
      </c>
      <c r="C58" s="33" t="s">
        <v>548</v>
      </c>
      <c r="D58" s="33" t="s">
        <v>257</v>
      </c>
      <c r="E58" s="33" t="s">
        <v>625</v>
      </c>
      <c r="F58" s="34">
        <v>4</v>
      </c>
      <c r="G58" s="34">
        <v>5</v>
      </c>
      <c r="H58" s="34">
        <v>1</v>
      </c>
      <c r="I58" s="34">
        <v>2</v>
      </c>
      <c r="J58" s="34">
        <v>5</v>
      </c>
    </row>
    <row r="59" spans="1:10">
      <c r="A59" t="s">
        <v>90</v>
      </c>
      <c r="B59" s="33" t="s">
        <v>125</v>
      </c>
      <c r="C59" s="33" t="s">
        <v>548</v>
      </c>
      <c r="D59" s="33" t="s">
        <v>258</v>
      </c>
      <c r="E59" s="33" t="s">
        <v>626</v>
      </c>
      <c r="F59" s="34">
        <v>35</v>
      </c>
      <c r="G59" s="34">
        <v>50</v>
      </c>
      <c r="H59" s="34">
        <v>39</v>
      </c>
      <c r="I59" s="34">
        <v>34</v>
      </c>
      <c r="J59" s="34">
        <v>49</v>
      </c>
    </row>
    <row r="60" spans="1:10">
      <c r="A60" t="s">
        <v>99</v>
      </c>
      <c r="B60" s="33" t="s">
        <v>125</v>
      </c>
      <c r="C60" s="33" t="s">
        <v>548</v>
      </c>
      <c r="D60" s="33" t="s">
        <v>259</v>
      </c>
      <c r="E60" s="33" t="s">
        <v>627</v>
      </c>
      <c r="F60" s="34">
        <v>6</v>
      </c>
      <c r="G60" s="34">
        <v>6</v>
      </c>
      <c r="H60" s="34">
        <v>4</v>
      </c>
      <c r="I60" s="34">
        <v>6</v>
      </c>
      <c r="J60" s="34">
        <v>9</v>
      </c>
    </row>
    <row r="61" spans="1:10">
      <c r="A61" t="s">
        <v>108</v>
      </c>
      <c r="B61" s="33" t="s">
        <v>125</v>
      </c>
      <c r="C61" s="33" t="s">
        <v>548</v>
      </c>
      <c r="D61" s="33" t="s">
        <v>260</v>
      </c>
      <c r="E61" s="33" t="s">
        <v>628</v>
      </c>
      <c r="F61" s="34">
        <v>2</v>
      </c>
      <c r="G61" s="34">
        <v>3</v>
      </c>
      <c r="H61" s="34">
        <v>1</v>
      </c>
      <c r="I61" s="34">
        <v>0</v>
      </c>
      <c r="J61" s="34">
        <v>1</v>
      </c>
    </row>
    <row r="62" spans="1:10">
      <c r="A62" t="s">
        <v>51</v>
      </c>
      <c r="B62" s="36" t="s">
        <v>125</v>
      </c>
      <c r="C62" s="33" t="s">
        <v>548</v>
      </c>
      <c r="D62" s="33" t="s">
        <v>261</v>
      </c>
      <c r="E62" s="33" t="s">
        <v>629</v>
      </c>
      <c r="F62" s="34">
        <v>0</v>
      </c>
      <c r="G62" s="34">
        <v>1</v>
      </c>
      <c r="H62" s="34">
        <v>0</v>
      </c>
      <c r="I62" s="34">
        <v>0</v>
      </c>
      <c r="J62" s="34">
        <v>0</v>
      </c>
    </row>
    <row r="63" spans="1:10">
      <c r="A63" t="s">
        <v>199</v>
      </c>
      <c r="B63" s="33" t="s">
        <v>125</v>
      </c>
      <c r="C63" s="33" t="s">
        <v>548</v>
      </c>
      <c r="D63" s="33" t="s">
        <v>262</v>
      </c>
      <c r="E63" s="33" t="s">
        <v>630</v>
      </c>
      <c r="F63" s="34">
        <v>0</v>
      </c>
      <c r="G63" s="34">
        <v>1</v>
      </c>
      <c r="H63" s="34">
        <v>0</v>
      </c>
      <c r="I63" s="34">
        <v>0</v>
      </c>
      <c r="J63" s="34">
        <v>0</v>
      </c>
    </row>
    <row r="64" spans="1:10">
      <c r="A64" t="s">
        <v>201</v>
      </c>
      <c r="B64" s="33" t="s">
        <v>125</v>
      </c>
      <c r="C64" s="33" t="s">
        <v>548</v>
      </c>
      <c r="D64" s="33" t="s">
        <v>263</v>
      </c>
      <c r="E64" s="33" t="s">
        <v>631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</row>
    <row r="65" spans="1:10">
      <c r="A65" t="s">
        <v>54</v>
      </c>
      <c r="B65" s="33" t="s">
        <v>125</v>
      </c>
      <c r="C65" s="33" t="s">
        <v>548</v>
      </c>
      <c r="D65" s="33" t="s">
        <v>264</v>
      </c>
      <c r="E65" s="33" t="s">
        <v>632</v>
      </c>
      <c r="F65" s="34">
        <v>0</v>
      </c>
      <c r="G65" s="34">
        <v>2</v>
      </c>
      <c r="H65" s="34">
        <v>1</v>
      </c>
      <c r="I65" s="34">
        <v>0</v>
      </c>
      <c r="J65" s="34">
        <v>1</v>
      </c>
    </row>
    <row r="66" spans="1:10">
      <c r="A66" t="s">
        <v>204</v>
      </c>
      <c r="B66" s="33" t="s">
        <v>125</v>
      </c>
      <c r="C66" s="33" t="s">
        <v>548</v>
      </c>
      <c r="D66" s="33" t="s">
        <v>265</v>
      </c>
      <c r="E66" s="33" t="s">
        <v>633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</row>
    <row r="67" spans="1:10">
      <c r="A67" t="s">
        <v>206</v>
      </c>
      <c r="B67" s="33" t="s">
        <v>125</v>
      </c>
      <c r="C67" s="33" t="s">
        <v>548</v>
      </c>
      <c r="D67" s="33" t="s">
        <v>266</v>
      </c>
      <c r="E67" s="33" t="s">
        <v>634</v>
      </c>
      <c r="F67" s="34">
        <v>0</v>
      </c>
      <c r="G67" s="34">
        <v>2</v>
      </c>
      <c r="H67" s="34">
        <v>1</v>
      </c>
      <c r="I67" s="34">
        <v>0</v>
      </c>
      <c r="J67" s="34">
        <v>1</v>
      </c>
    </row>
    <row r="68" spans="1:10">
      <c r="A68" t="s">
        <v>57</v>
      </c>
      <c r="B68" s="33" t="s">
        <v>125</v>
      </c>
      <c r="C68" s="33" t="s">
        <v>548</v>
      </c>
      <c r="D68" s="33" t="s">
        <v>267</v>
      </c>
      <c r="E68" s="33" t="s">
        <v>635</v>
      </c>
      <c r="F68" s="34">
        <v>8</v>
      </c>
      <c r="G68" s="34">
        <v>6</v>
      </c>
      <c r="H68" s="34">
        <v>4</v>
      </c>
      <c r="I68" s="34">
        <v>6</v>
      </c>
      <c r="J68" s="34">
        <v>9</v>
      </c>
    </row>
    <row r="69" spans="1:10">
      <c r="A69" t="s">
        <v>209</v>
      </c>
      <c r="B69" s="33" t="s">
        <v>125</v>
      </c>
      <c r="C69" s="33" t="s">
        <v>548</v>
      </c>
      <c r="D69" s="33" t="s">
        <v>268</v>
      </c>
      <c r="E69" s="33" t="s">
        <v>636</v>
      </c>
      <c r="F69" s="34">
        <v>6</v>
      </c>
      <c r="G69" s="34">
        <v>5</v>
      </c>
      <c r="H69" s="34">
        <v>4</v>
      </c>
      <c r="I69" s="34">
        <v>6</v>
      </c>
      <c r="J69" s="34">
        <v>9</v>
      </c>
    </row>
    <row r="70" spans="1:10">
      <c r="A70" t="s">
        <v>211</v>
      </c>
      <c r="B70" s="36" t="s">
        <v>125</v>
      </c>
      <c r="C70" s="33" t="s">
        <v>548</v>
      </c>
      <c r="D70" s="33" t="s">
        <v>269</v>
      </c>
      <c r="E70" s="33" t="s">
        <v>637</v>
      </c>
      <c r="F70" s="34">
        <v>2</v>
      </c>
      <c r="G70" s="34">
        <v>1</v>
      </c>
      <c r="H70" s="34">
        <v>0</v>
      </c>
      <c r="I70" s="34">
        <v>0</v>
      </c>
      <c r="J70" s="34">
        <v>0</v>
      </c>
    </row>
    <row r="71" spans="1:10">
      <c r="A71" t="s">
        <v>166</v>
      </c>
      <c r="B71" s="33" t="s">
        <v>125</v>
      </c>
      <c r="C71" s="33" t="s">
        <v>548</v>
      </c>
      <c r="D71" s="33" t="s">
        <v>270</v>
      </c>
      <c r="E71" s="33" t="s">
        <v>638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</row>
    <row r="72" spans="1:10">
      <c r="A72" t="s">
        <v>61</v>
      </c>
      <c r="B72" s="33" t="s">
        <v>125</v>
      </c>
      <c r="C72" s="33" t="s">
        <v>548</v>
      </c>
      <c r="D72" s="33" t="s">
        <v>271</v>
      </c>
      <c r="E72" s="33" t="s">
        <v>639</v>
      </c>
      <c r="F72" s="34">
        <v>8</v>
      </c>
      <c r="G72" s="34">
        <v>21</v>
      </c>
      <c r="H72" s="34">
        <v>13</v>
      </c>
      <c r="I72" s="34">
        <v>14</v>
      </c>
      <c r="J72" s="34">
        <v>16</v>
      </c>
    </row>
    <row r="73" spans="1:10">
      <c r="A73" t="s">
        <v>62</v>
      </c>
      <c r="B73" s="37" t="s">
        <v>125</v>
      </c>
      <c r="C73" s="33" t="s">
        <v>548</v>
      </c>
      <c r="D73" s="33" t="s">
        <v>272</v>
      </c>
      <c r="E73" s="33" t="s">
        <v>640</v>
      </c>
      <c r="F73" s="34">
        <v>0</v>
      </c>
      <c r="G73" s="34">
        <v>0</v>
      </c>
      <c r="H73" s="34">
        <v>2</v>
      </c>
      <c r="I73" s="34">
        <v>2</v>
      </c>
      <c r="J73" s="34">
        <v>2</v>
      </c>
    </row>
    <row r="74" spans="1:10">
      <c r="A74" t="s">
        <v>63</v>
      </c>
      <c r="B74" s="33" t="s">
        <v>125</v>
      </c>
      <c r="C74" s="33" t="s">
        <v>548</v>
      </c>
      <c r="D74" s="33" t="s">
        <v>273</v>
      </c>
      <c r="E74" s="33" t="s">
        <v>641</v>
      </c>
      <c r="F74" s="34">
        <v>2</v>
      </c>
      <c r="G74" s="34">
        <v>4</v>
      </c>
      <c r="H74" s="34">
        <v>2</v>
      </c>
      <c r="I74" s="34">
        <v>0</v>
      </c>
      <c r="J74" s="34">
        <v>2</v>
      </c>
    </row>
    <row r="75" spans="1:10">
      <c r="A75" t="s">
        <v>64</v>
      </c>
      <c r="B75" s="33" t="s">
        <v>125</v>
      </c>
      <c r="C75" s="33" t="s">
        <v>548</v>
      </c>
      <c r="D75" s="33" t="s">
        <v>274</v>
      </c>
      <c r="E75" s="33" t="s">
        <v>642</v>
      </c>
      <c r="F75" s="34">
        <v>1</v>
      </c>
      <c r="G75" s="34">
        <v>0</v>
      </c>
      <c r="H75" s="34">
        <v>1</v>
      </c>
      <c r="I75" s="34">
        <v>0</v>
      </c>
      <c r="J75" s="34">
        <v>0</v>
      </c>
    </row>
    <row r="76" spans="1:10">
      <c r="A76" t="s">
        <v>65</v>
      </c>
      <c r="B76" s="33" t="s">
        <v>125</v>
      </c>
      <c r="C76" s="33" t="s">
        <v>548</v>
      </c>
      <c r="D76" s="33" t="s">
        <v>275</v>
      </c>
      <c r="E76" s="33" t="s">
        <v>643</v>
      </c>
      <c r="F76" s="34">
        <v>7</v>
      </c>
      <c r="G76" s="34">
        <v>10</v>
      </c>
      <c r="H76" s="34">
        <v>4</v>
      </c>
      <c r="I76" s="34">
        <v>5</v>
      </c>
      <c r="J76" s="34">
        <v>11</v>
      </c>
    </row>
    <row r="77" spans="1:10">
      <c r="A77" t="s">
        <v>66</v>
      </c>
      <c r="B77" s="33" t="s">
        <v>125</v>
      </c>
      <c r="C77" s="33" t="s">
        <v>548</v>
      </c>
      <c r="D77" s="33" t="s">
        <v>276</v>
      </c>
      <c r="E77" s="33" t="s">
        <v>644</v>
      </c>
      <c r="F77" s="34">
        <v>9</v>
      </c>
      <c r="G77" s="34">
        <v>6</v>
      </c>
      <c r="H77" s="34">
        <v>12</v>
      </c>
      <c r="I77" s="34">
        <v>7</v>
      </c>
      <c r="J77" s="34">
        <v>8</v>
      </c>
    </row>
    <row r="78" spans="1:10">
      <c r="A78" t="s">
        <v>90</v>
      </c>
      <c r="B78" s="33" t="s">
        <v>134</v>
      </c>
      <c r="C78" s="33" t="s">
        <v>548</v>
      </c>
      <c r="D78" s="33" t="s">
        <v>277</v>
      </c>
      <c r="E78" s="33" t="s">
        <v>645</v>
      </c>
      <c r="F78" s="34">
        <v>51</v>
      </c>
      <c r="G78" s="34">
        <v>33</v>
      </c>
      <c r="H78" s="34">
        <v>31</v>
      </c>
      <c r="I78" s="34">
        <v>36</v>
      </c>
      <c r="J78" s="34">
        <v>42</v>
      </c>
    </row>
    <row r="79" spans="1:10">
      <c r="A79" t="s">
        <v>99</v>
      </c>
      <c r="B79" s="33" t="s">
        <v>134</v>
      </c>
      <c r="C79" s="33" t="s">
        <v>548</v>
      </c>
      <c r="D79" s="33" t="s">
        <v>278</v>
      </c>
      <c r="E79" s="33" t="s">
        <v>646</v>
      </c>
      <c r="F79" s="34">
        <v>9</v>
      </c>
      <c r="G79" s="34">
        <v>4</v>
      </c>
      <c r="H79" s="34">
        <v>2</v>
      </c>
      <c r="I79" s="34">
        <v>4</v>
      </c>
      <c r="J79" s="34">
        <v>12</v>
      </c>
    </row>
    <row r="80" spans="1:10">
      <c r="A80" t="s">
        <v>108</v>
      </c>
      <c r="B80" s="36" t="s">
        <v>134</v>
      </c>
      <c r="C80" s="33" t="s">
        <v>548</v>
      </c>
      <c r="D80" s="33" t="s">
        <v>279</v>
      </c>
      <c r="E80" s="33" t="s">
        <v>647</v>
      </c>
      <c r="F80" s="34">
        <v>2</v>
      </c>
      <c r="G80" s="34">
        <v>0</v>
      </c>
      <c r="H80" s="34">
        <v>1</v>
      </c>
      <c r="I80" s="34">
        <v>0</v>
      </c>
      <c r="J80" s="34">
        <v>2</v>
      </c>
    </row>
    <row r="81" spans="1:10">
      <c r="A81" t="s">
        <v>51</v>
      </c>
      <c r="B81" s="33" t="s">
        <v>134</v>
      </c>
      <c r="C81" s="33" t="s">
        <v>548</v>
      </c>
      <c r="D81" s="33" t="s">
        <v>280</v>
      </c>
      <c r="E81" s="33" t="s">
        <v>648</v>
      </c>
      <c r="F81" s="34">
        <v>1</v>
      </c>
      <c r="G81" s="34">
        <v>3</v>
      </c>
      <c r="H81" s="34">
        <v>0</v>
      </c>
      <c r="I81" s="34">
        <v>3</v>
      </c>
      <c r="J81" s="34">
        <v>1</v>
      </c>
    </row>
    <row r="82" spans="1:10">
      <c r="A82" t="s">
        <v>199</v>
      </c>
      <c r="B82" s="33" t="s">
        <v>134</v>
      </c>
      <c r="C82" s="33" t="s">
        <v>548</v>
      </c>
      <c r="D82" s="33" t="s">
        <v>281</v>
      </c>
      <c r="E82" s="33" t="s">
        <v>649</v>
      </c>
      <c r="F82" s="34">
        <v>1</v>
      </c>
      <c r="G82" s="34">
        <v>3</v>
      </c>
      <c r="H82" s="34">
        <v>0</v>
      </c>
      <c r="I82" s="34">
        <v>3</v>
      </c>
      <c r="J82" s="34">
        <v>1</v>
      </c>
    </row>
    <row r="83" spans="1:10">
      <c r="A83" t="s">
        <v>201</v>
      </c>
      <c r="B83" s="33" t="s">
        <v>134</v>
      </c>
      <c r="C83" s="33" t="s">
        <v>548</v>
      </c>
      <c r="D83" s="33" t="s">
        <v>282</v>
      </c>
      <c r="E83" s="33" t="s">
        <v>650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</row>
    <row r="84" spans="1:10">
      <c r="A84" t="s">
        <v>54</v>
      </c>
      <c r="B84" s="33" t="s">
        <v>134</v>
      </c>
      <c r="C84" s="33" t="s">
        <v>548</v>
      </c>
      <c r="D84" s="33" t="s">
        <v>283</v>
      </c>
      <c r="E84" s="33" t="s">
        <v>651</v>
      </c>
      <c r="F84" s="34">
        <v>1</v>
      </c>
      <c r="G84" s="34">
        <v>0</v>
      </c>
      <c r="H84" s="34">
        <v>1</v>
      </c>
      <c r="I84" s="34">
        <v>0</v>
      </c>
      <c r="J84" s="34">
        <v>2</v>
      </c>
    </row>
    <row r="85" spans="1:10">
      <c r="A85" t="s">
        <v>204</v>
      </c>
      <c r="B85" s="33" t="s">
        <v>134</v>
      </c>
      <c r="C85" s="33" t="s">
        <v>548</v>
      </c>
      <c r="D85" s="33" t="s">
        <v>284</v>
      </c>
      <c r="E85" s="33" t="s">
        <v>652</v>
      </c>
      <c r="F85" s="34">
        <v>0</v>
      </c>
      <c r="G85" s="34">
        <v>0</v>
      </c>
      <c r="H85" s="34">
        <v>0</v>
      </c>
      <c r="I85" s="34">
        <v>0</v>
      </c>
      <c r="J85" s="34">
        <v>2</v>
      </c>
    </row>
    <row r="86" spans="1:10">
      <c r="A86" t="s">
        <v>206</v>
      </c>
      <c r="B86" s="33" t="s">
        <v>134</v>
      </c>
      <c r="C86" s="33" t="s">
        <v>548</v>
      </c>
      <c r="D86" s="33" t="s">
        <v>285</v>
      </c>
      <c r="E86" s="33" t="s">
        <v>653</v>
      </c>
      <c r="F86" s="34">
        <v>1</v>
      </c>
      <c r="G86" s="34">
        <v>0</v>
      </c>
      <c r="H86" s="34">
        <v>1</v>
      </c>
      <c r="I86" s="34">
        <v>0</v>
      </c>
      <c r="J86" s="34">
        <v>0</v>
      </c>
    </row>
    <row r="87" spans="1:10">
      <c r="A87" t="s">
        <v>57</v>
      </c>
      <c r="B87" s="33" t="s">
        <v>134</v>
      </c>
      <c r="C87" s="33" t="s">
        <v>548</v>
      </c>
      <c r="D87" s="33" t="s">
        <v>286</v>
      </c>
      <c r="E87" s="33" t="s">
        <v>654</v>
      </c>
      <c r="F87" s="34">
        <v>9</v>
      </c>
      <c r="G87" s="34">
        <v>1</v>
      </c>
      <c r="H87" s="34">
        <v>2</v>
      </c>
      <c r="I87" s="34">
        <v>1</v>
      </c>
      <c r="J87" s="34">
        <v>11</v>
      </c>
    </row>
    <row r="88" spans="1:10">
      <c r="A88" t="s">
        <v>209</v>
      </c>
      <c r="B88" s="36" t="s">
        <v>134</v>
      </c>
      <c r="C88" s="33" t="s">
        <v>548</v>
      </c>
      <c r="D88" s="33" t="s">
        <v>287</v>
      </c>
      <c r="E88" s="33" t="s">
        <v>655</v>
      </c>
      <c r="F88" s="34">
        <v>8</v>
      </c>
      <c r="G88" s="34">
        <v>1</v>
      </c>
      <c r="H88" s="34">
        <v>2</v>
      </c>
      <c r="I88" s="34">
        <v>1</v>
      </c>
      <c r="J88" s="34">
        <v>9</v>
      </c>
    </row>
    <row r="89" spans="1:10">
      <c r="A89" t="s">
        <v>211</v>
      </c>
      <c r="B89" s="33" t="s">
        <v>134</v>
      </c>
      <c r="C89" s="33" t="s">
        <v>548</v>
      </c>
      <c r="D89" s="33" t="s">
        <v>288</v>
      </c>
      <c r="E89" s="33" t="s">
        <v>656</v>
      </c>
      <c r="F89" s="34">
        <v>1</v>
      </c>
      <c r="G89" s="34">
        <v>0</v>
      </c>
      <c r="H89" s="34">
        <v>0</v>
      </c>
      <c r="I89" s="34">
        <v>0</v>
      </c>
      <c r="J89" s="34">
        <v>2</v>
      </c>
    </row>
    <row r="90" spans="1:10">
      <c r="A90" t="s">
        <v>166</v>
      </c>
      <c r="B90" s="33" t="s">
        <v>134</v>
      </c>
      <c r="C90" s="33" t="s">
        <v>548</v>
      </c>
      <c r="D90" s="33" t="s">
        <v>289</v>
      </c>
      <c r="E90" s="33" t="s">
        <v>657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</row>
    <row r="91" spans="1:10">
      <c r="A91" t="s">
        <v>61</v>
      </c>
      <c r="B91" s="37" t="s">
        <v>134</v>
      </c>
      <c r="C91" s="33" t="s">
        <v>548</v>
      </c>
      <c r="D91" s="33" t="s">
        <v>290</v>
      </c>
      <c r="E91" s="33" t="s">
        <v>658</v>
      </c>
      <c r="F91" s="34">
        <v>13</v>
      </c>
      <c r="G91" s="34">
        <v>12</v>
      </c>
      <c r="H91" s="34">
        <v>11</v>
      </c>
      <c r="I91" s="34">
        <v>7</v>
      </c>
      <c r="J91" s="34">
        <v>9</v>
      </c>
    </row>
    <row r="92" spans="1:10">
      <c r="A92" t="s">
        <v>62</v>
      </c>
      <c r="B92" s="33" t="s">
        <v>134</v>
      </c>
      <c r="C92" s="33" t="s">
        <v>548</v>
      </c>
      <c r="D92" s="33" t="s">
        <v>291</v>
      </c>
      <c r="E92" s="33" t="s">
        <v>659</v>
      </c>
      <c r="F92" s="34">
        <v>1</v>
      </c>
      <c r="G92" s="34">
        <v>0</v>
      </c>
      <c r="H92" s="34">
        <v>1</v>
      </c>
      <c r="I92" s="34">
        <v>0</v>
      </c>
      <c r="J92" s="34">
        <v>1</v>
      </c>
    </row>
    <row r="93" spans="1:10">
      <c r="A93" t="s">
        <v>63</v>
      </c>
      <c r="B93" s="33" t="s">
        <v>134</v>
      </c>
      <c r="C93" s="33" t="s">
        <v>548</v>
      </c>
      <c r="D93" s="33" t="s">
        <v>292</v>
      </c>
      <c r="E93" s="33" t="s">
        <v>660</v>
      </c>
      <c r="F93" s="34">
        <v>1</v>
      </c>
      <c r="G93" s="34">
        <v>2</v>
      </c>
      <c r="H93" s="34">
        <v>0</v>
      </c>
      <c r="I93" s="34">
        <v>2</v>
      </c>
      <c r="J93" s="34">
        <v>1</v>
      </c>
    </row>
    <row r="94" spans="1:10">
      <c r="A94" t="s">
        <v>64</v>
      </c>
      <c r="B94" s="33" t="s">
        <v>134</v>
      </c>
      <c r="C94" s="33" t="s">
        <v>548</v>
      </c>
      <c r="D94" s="33" t="s">
        <v>293</v>
      </c>
      <c r="E94" s="33" t="s">
        <v>661</v>
      </c>
      <c r="F94" s="34">
        <v>2</v>
      </c>
      <c r="G94" s="34">
        <v>0</v>
      </c>
      <c r="H94" s="34">
        <v>1</v>
      </c>
      <c r="I94" s="34">
        <v>0</v>
      </c>
      <c r="J94" s="34">
        <v>0</v>
      </c>
    </row>
    <row r="95" spans="1:10">
      <c r="A95" t="s">
        <v>65</v>
      </c>
      <c r="B95" s="33" t="s">
        <v>134</v>
      </c>
      <c r="C95" s="33" t="s">
        <v>548</v>
      </c>
      <c r="D95" s="33" t="s">
        <v>294</v>
      </c>
      <c r="E95" s="33" t="s">
        <v>662</v>
      </c>
      <c r="F95" s="34">
        <v>13</v>
      </c>
      <c r="G95" s="34">
        <v>5</v>
      </c>
      <c r="H95" s="34">
        <v>9</v>
      </c>
      <c r="I95" s="34">
        <v>16</v>
      </c>
      <c r="J95" s="34">
        <v>10</v>
      </c>
    </row>
    <row r="96" spans="1:10">
      <c r="A96" t="s">
        <v>66</v>
      </c>
      <c r="B96" s="33" t="s">
        <v>134</v>
      </c>
      <c r="C96" s="33" t="s">
        <v>548</v>
      </c>
      <c r="D96" s="33" t="s">
        <v>295</v>
      </c>
      <c r="E96" s="33" t="s">
        <v>663</v>
      </c>
      <c r="F96" s="34">
        <v>10</v>
      </c>
      <c r="G96" s="34">
        <v>10</v>
      </c>
      <c r="H96" s="34">
        <v>6</v>
      </c>
      <c r="I96" s="34">
        <v>7</v>
      </c>
      <c r="J96" s="34">
        <v>7</v>
      </c>
    </row>
    <row r="97" spans="1:10">
      <c r="A97" t="s">
        <v>90</v>
      </c>
      <c r="B97" s="33" t="s">
        <v>106</v>
      </c>
      <c r="C97" s="33" t="s">
        <v>548</v>
      </c>
      <c r="D97" s="33" t="s">
        <v>296</v>
      </c>
      <c r="E97" s="33" t="s">
        <v>664</v>
      </c>
      <c r="F97" s="34">
        <v>76</v>
      </c>
      <c r="G97" s="34">
        <v>77</v>
      </c>
      <c r="H97" s="34">
        <v>82</v>
      </c>
      <c r="I97" s="34">
        <v>78</v>
      </c>
      <c r="J97" s="34">
        <v>87</v>
      </c>
    </row>
    <row r="98" spans="1:10">
      <c r="A98" t="s">
        <v>99</v>
      </c>
      <c r="B98" s="36" t="s">
        <v>106</v>
      </c>
      <c r="C98" s="33" t="s">
        <v>548</v>
      </c>
      <c r="D98" s="33" t="s">
        <v>297</v>
      </c>
      <c r="E98" s="33" t="s">
        <v>665</v>
      </c>
      <c r="F98" s="34">
        <v>12</v>
      </c>
      <c r="G98" s="34">
        <v>16</v>
      </c>
      <c r="H98" s="34">
        <v>15</v>
      </c>
      <c r="I98" s="34">
        <v>15</v>
      </c>
      <c r="J98" s="34">
        <v>14</v>
      </c>
    </row>
    <row r="99" spans="1:10">
      <c r="A99" t="s">
        <v>108</v>
      </c>
      <c r="B99" s="33" t="s">
        <v>106</v>
      </c>
      <c r="C99" s="33" t="s">
        <v>548</v>
      </c>
      <c r="D99" s="33" t="s">
        <v>298</v>
      </c>
      <c r="E99" s="33" t="s">
        <v>666</v>
      </c>
      <c r="F99" s="34">
        <v>1</v>
      </c>
      <c r="G99" s="34">
        <v>5</v>
      </c>
      <c r="H99" s="34">
        <v>4</v>
      </c>
      <c r="I99" s="34">
        <v>3</v>
      </c>
      <c r="J99" s="34">
        <v>3</v>
      </c>
    </row>
    <row r="100" spans="1:10">
      <c r="A100" t="s">
        <v>51</v>
      </c>
      <c r="B100" s="33" t="s">
        <v>106</v>
      </c>
      <c r="C100" s="33" t="s">
        <v>548</v>
      </c>
      <c r="D100" s="33" t="s">
        <v>299</v>
      </c>
      <c r="E100" s="33" t="s">
        <v>667</v>
      </c>
      <c r="F100" s="34">
        <v>0</v>
      </c>
      <c r="G100" s="34">
        <v>3</v>
      </c>
      <c r="H100" s="34">
        <v>7</v>
      </c>
      <c r="I100" s="34">
        <v>2</v>
      </c>
      <c r="J100" s="34">
        <v>2</v>
      </c>
    </row>
    <row r="101" spans="1:10">
      <c r="A101" t="s">
        <v>199</v>
      </c>
      <c r="B101" s="33" t="s">
        <v>106</v>
      </c>
      <c r="C101" s="33" t="s">
        <v>548</v>
      </c>
      <c r="D101" s="33" t="s">
        <v>300</v>
      </c>
      <c r="E101" s="33" t="s">
        <v>668</v>
      </c>
      <c r="F101" s="34">
        <v>0</v>
      </c>
      <c r="G101" s="34">
        <v>0</v>
      </c>
      <c r="H101" s="34">
        <v>3</v>
      </c>
      <c r="I101" s="34">
        <v>1</v>
      </c>
      <c r="J101" s="34">
        <v>0</v>
      </c>
    </row>
    <row r="102" spans="1:10">
      <c r="A102" t="s">
        <v>201</v>
      </c>
      <c r="B102" s="33" t="s">
        <v>106</v>
      </c>
      <c r="C102" s="33" t="s">
        <v>548</v>
      </c>
      <c r="D102" s="33" t="s">
        <v>301</v>
      </c>
      <c r="E102" s="33" t="s">
        <v>669</v>
      </c>
      <c r="F102" s="34">
        <v>0</v>
      </c>
      <c r="G102" s="34">
        <v>3</v>
      </c>
      <c r="H102" s="34">
        <v>4</v>
      </c>
      <c r="I102" s="34">
        <v>1</v>
      </c>
      <c r="J102" s="34">
        <v>2</v>
      </c>
    </row>
    <row r="103" spans="1:10">
      <c r="A103" t="s">
        <v>54</v>
      </c>
      <c r="B103" s="33" t="s">
        <v>106</v>
      </c>
      <c r="C103" s="33" t="s">
        <v>548</v>
      </c>
      <c r="D103" s="33" t="s">
        <v>302</v>
      </c>
      <c r="E103" s="33" t="s">
        <v>670</v>
      </c>
      <c r="F103" s="34">
        <v>0</v>
      </c>
      <c r="G103" s="34">
        <v>2</v>
      </c>
      <c r="H103" s="34">
        <v>0</v>
      </c>
      <c r="I103" s="34">
        <v>1</v>
      </c>
      <c r="J103" s="34">
        <v>1</v>
      </c>
    </row>
    <row r="104" spans="1:10">
      <c r="A104" t="s">
        <v>204</v>
      </c>
      <c r="B104" s="33" t="s">
        <v>106</v>
      </c>
      <c r="C104" s="33" t="s">
        <v>548</v>
      </c>
      <c r="D104" s="33" t="s">
        <v>303</v>
      </c>
      <c r="E104" s="33" t="s">
        <v>671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</row>
    <row r="105" spans="1:10">
      <c r="A105" t="s">
        <v>206</v>
      </c>
      <c r="B105" s="33" t="s">
        <v>106</v>
      </c>
      <c r="C105" s="33" t="s">
        <v>548</v>
      </c>
      <c r="D105" s="33" t="s">
        <v>304</v>
      </c>
      <c r="E105" s="33" t="s">
        <v>672</v>
      </c>
      <c r="F105" s="34">
        <v>0</v>
      </c>
      <c r="G105" s="34">
        <v>2</v>
      </c>
      <c r="H105" s="34">
        <v>0</v>
      </c>
      <c r="I105" s="34">
        <v>1</v>
      </c>
      <c r="J105" s="34">
        <v>1</v>
      </c>
    </row>
    <row r="106" spans="1:10">
      <c r="A106" t="s">
        <v>57</v>
      </c>
      <c r="B106" s="36" t="s">
        <v>106</v>
      </c>
      <c r="C106" s="33" t="s">
        <v>548</v>
      </c>
      <c r="D106" s="33" t="s">
        <v>305</v>
      </c>
      <c r="E106" s="33" t="s">
        <v>673</v>
      </c>
      <c r="F106" s="34">
        <v>13</v>
      </c>
      <c r="G106" s="34">
        <v>16</v>
      </c>
      <c r="H106" s="34">
        <v>12</v>
      </c>
      <c r="I106" s="34">
        <v>15</v>
      </c>
      <c r="J106" s="34">
        <v>14</v>
      </c>
    </row>
    <row r="107" spans="1:10">
      <c r="A107" t="s">
        <v>209</v>
      </c>
      <c r="B107" s="33" t="s">
        <v>106</v>
      </c>
      <c r="C107" s="33" t="s">
        <v>548</v>
      </c>
      <c r="D107" s="33" t="s">
        <v>306</v>
      </c>
      <c r="E107" s="33" t="s">
        <v>674</v>
      </c>
      <c r="F107" s="34">
        <v>12</v>
      </c>
      <c r="G107" s="34">
        <v>16</v>
      </c>
      <c r="H107" s="34">
        <v>12</v>
      </c>
      <c r="I107" s="34">
        <v>14</v>
      </c>
      <c r="J107" s="34">
        <v>14</v>
      </c>
    </row>
    <row r="108" spans="1:10">
      <c r="A108" t="s">
        <v>211</v>
      </c>
      <c r="B108" s="33" t="s">
        <v>106</v>
      </c>
      <c r="C108" s="33" t="s">
        <v>548</v>
      </c>
      <c r="D108" s="33" t="s">
        <v>307</v>
      </c>
      <c r="E108" s="33" t="s">
        <v>675</v>
      </c>
      <c r="F108" s="34">
        <v>1</v>
      </c>
      <c r="G108" s="34">
        <v>0</v>
      </c>
      <c r="H108" s="34">
        <v>0</v>
      </c>
      <c r="I108" s="34">
        <v>1</v>
      </c>
      <c r="J108" s="34">
        <v>0</v>
      </c>
    </row>
    <row r="109" spans="1:10">
      <c r="A109" t="s">
        <v>166</v>
      </c>
      <c r="B109" s="37" t="s">
        <v>106</v>
      </c>
      <c r="C109" s="33" t="s">
        <v>548</v>
      </c>
      <c r="D109" s="33" t="s">
        <v>308</v>
      </c>
      <c r="E109" s="33" t="s">
        <v>676</v>
      </c>
      <c r="F109" s="34">
        <v>1</v>
      </c>
      <c r="G109" s="34">
        <v>0</v>
      </c>
      <c r="H109" s="34">
        <v>1</v>
      </c>
      <c r="I109" s="34">
        <v>2</v>
      </c>
      <c r="J109" s="34">
        <v>1</v>
      </c>
    </row>
    <row r="110" spans="1:10">
      <c r="A110" t="s">
        <v>61</v>
      </c>
      <c r="B110" s="33" t="s">
        <v>106</v>
      </c>
      <c r="C110" s="33" t="s">
        <v>548</v>
      </c>
      <c r="D110" s="33" t="s">
        <v>309</v>
      </c>
      <c r="E110" s="33" t="s">
        <v>677</v>
      </c>
      <c r="F110" s="34">
        <v>20</v>
      </c>
      <c r="G110" s="34">
        <v>25</v>
      </c>
      <c r="H110" s="34">
        <v>23</v>
      </c>
      <c r="I110" s="34">
        <v>22</v>
      </c>
      <c r="J110" s="34">
        <v>27</v>
      </c>
    </row>
    <row r="111" spans="1:10">
      <c r="A111" t="s">
        <v>62</v>
      </c>
      <c r="B111" s="33" t="s">
        <v>106</v>
      </c>
      <c r="C111" s="33" t="s">
        <v>548</v>
      </c>
      <c r="D111" s="33" t="s">
        <v>310</v>
      </c>
      <c r="E111" s="33" t="s">
        <v>678</v>
      </c>
      <c r="F111" s="34">
        <v>7</v>
      </c>
      <c r="G111" s="34">
        <v>2</v>
      </c>
      <c r="H111" s="34">
        <v>3</v>
      </c>
      <c r="I111" s="34">
        <v>5</v>
      </c>
      <c r="J111" s="34">
        <v>6</v>
      </c>
    </row>
    <row r="112" spans="1:10">
      <c r="A112" t="s">
        <v>63</v>
      </c>
      <c r="B112" s="33" t="s">
        <v>106</v>
      </c>
      <c r="C112" s="33" t="s">
        <v>548</v>
      </c>
      <c r="D112" s="33" t="s">
        <v>311</v>
      </c>
      <c r="E112" s="33" t="s">
        <v>679</v>
      </c>
      <c r="F112" s="34">
        <v>3</v>
      </c>
      <c r="G112" s="34">
        <v>2</v>
      </c>
      <c r="H112" s="34">
        <v>2</v>
      </c>
      <c r="I112" s="34">
        <v>1</v>
      </c>
      <c r="J112" s="34">
        <v>1</v>
      </c>
    </row>
    <row r="113" spans="1:10">
      <c r="A113" t="s">
        <v>64</v>
      </c>
      <c r="B113" s="33" t="s">
        <v>106</v>
      </c>
      <c r="C113" s="33" t="s">
        <v>548</v>
      </c>
      <c r="D113" s="33" t="s">
        <v>312</v>
      </c>
      <c r="E113" s="33" t="s">
        <v>680</v>
      </c>
      <c r="F113" s="34">
        <v>1</v>
      </c>
      <c r="G113" s="34">
        <v>0</v>
      </c>
      <c r="H113" s="34">
        <v>2</v>
      </c>
      <c r="I113" s="34">
        <v>4</v>
      </c>
      <c r="J113" s="34">
        <v>5</v>
      </c>
    </row>
    <row r="114" spans="1:10">
      <c r="A114" t="s">
        <v>65</v>
      </c>
      <c r="B114" s="33" t="s">
        <v>106</v>
      </c>
      <c r="C114" s="33" t="s">
        <v>548</v>
      </c>
      <c r="D114" s="33" t="s">
        <v>313</v>
      </c>
      <c r="E114" s="33" t="s">
        <v>681</v>
      </c>
      <c r="F114" s="34">
        <v>15</v>
      </c>
      <c r="G114" s="34">
        <v>17</v>
      </c>
      <c r="H114" s="34">
        <v>17</v>
      </c>
      <c r="I114" s="34">
        <v>16</v>
      </c>
      <c r="J114" s="34">
        <v>20</v>
      </c>
    </row>
    <row r="115" spans="1:10">
      <c r="A115" t="s">
        <v>66</v>
      </c>
      <c r="B115" s="33" t="s">
        <v>106</v>
      </c>
      <c r="C115" s="33" t="s">
        <v>548</v>
      </c>
      <c r="D115" s="33" t="s">
        <v>314</v>
      </c>
      <c r="E115" s="33" t="s">
        <v>682</v>
      </c>
      <c r="F115" s="34">
        <v>16</v>
      </c>
      <c r="G115" s="34">
        <v>10</v>
      </c>
      <c r="H115" s="34">
        <v>15</v>
      </c>
      <c r="I115" s="34">
        <v>10</v>
      </c>
      <c r="J115" s="34">
        <v>10</v>
      </c>
    </row>
    <row r="116" spans="1:10">
      <c r="A116" t="s">
        <v>90</v>
      </c>
      <c r="B116" s="39" t="s">
        <v>144</v>
      </c>
      <c r="C116" s="33" t="s">
        <v>548</v>
      </c>
      <c r="D116" s="33" t="s">
        <v>315</v>
      </c>
      <c r="E116" s="33" t="s">
        <v>683</v>
      </c>
      <c r="F116" s="34">
        <v>154</v>
      </c>
      <c r="G116" s="34">
        <v>140</v>
      </c>
      <c r="H116" s="34">
        <v>151</v>
      </c>
      <c r="I116" s="34">
        <v>144</v>
      </c>
      <c r="J116" s="34">
        <v>164</v>
      </c>
    </row>
    <row r="117" spans="1:10">
      <c r="A117" t="s">
        <v>99</v>
      </c>
      <c r="B117" s="40" t="s">
        <v>144</v>
      </c>
      <c r="C117" s="33" t="s">
        <v>548</v>
      </c>
      <c r="D117" s="33" t="s">
        <v>316</v>
      </c>
      <c r="E117" s="33" t="s">
        <v>684</v>
      </c>
      <c r="F117" s="34">
        <v>26</v>
      </c>
      <c r="G117" s="34">
        <v>29</v>
      </c>
      <c r="H117" s="34">
        <v>29</v>
      </c>
      <c r="I117" s="34">
        <v>22</v>
      </c>
      <c r="J117" s="34">
        <v>33</v>
      </c>
    </row>
    <row r="118" spans="1:10">
      <c r="A118" t="s">
        <v>108</v>
      </c>
      <c r="B118" s="40" t="s">
        <v>144</v>
      </c>
      <c r="C118" s="33" t="s">
        <v>548</v>
      </c>
      <c r="D118" s="33" t="s">
        <v>317</v>
      </c>
      <c r="E118" s="33" t="s">
        <v>685</v>
      </c>
      <c r="F118" s="34">
        <v>13</v>
      </c>
      <c r="G118" s="34">
        <v>6</v>
      </c>
      <c r="H118" s="34">
        <v>7</v>
      </c>
      <c r="I118" s="34">
        <v>4</v>
      </c>
      <c r="J118" s="34">
        <v>13</v>
      </c>
    </row>
    <row r="119" spans="1:10">
      <c r="A119" t="s">
        <v>51</v>
      </c>
      <c r="B119" s="40" t="s">
        <v>144</v>
      </c>
      <c r="C119" s="33" t="s">
        <v>548</v>
      </c>
      <c r="D119" s="33" t="s">
        <v>318</v>
      </c>
      <c r="E119" s="33" t="s">
        <v>686</v>
      </c>
      <c r="F119" s="34">
        <v>16</v>
      </c>
      <c r="G119" s="34">
        <v>13</v>
      </c>
      <c r="H119" s="34">
        <v>16</v>
      </c>
      <c r="I119" s="34">
        <v>9</v>
      </c>
      <c r="J119" s="34">
        <v>14</v>
      </c>
    </row>
    <row r="120" spans="1:10">
      <c r="A120" t="s">
        <v>199</v>
      </c>
      <c r="B120" s="40" t="s">
        <v>144</v>
      </c>
      <c r="C120" s="33" t="s">
        <v>548</v>
      </c>
      <c r="D120" s="33" t="s">
        <v>319</v>
      </c>
      <c r="E120" s="33" t="s">
        <v>687</v>
      </c>
      <c r="F120" s="34">
        <v>5</v>
      </c>
      <c r="G120" s="34">
        <v>8</v>
      </c>
      <c r="H120" s="34">
        <v>9</v>
      </c>
      <c r="I120" s="34">
        <v>6</v>
      </c>
      <c r="J120" s="34">
        <v>7</v>
      </c>
    </row>
    <row r="121" spans="1:10">
      <c r="A121" t="s">
        <v>201</v>
      </c>
      <c r="B121" s="40" t="s">
        <v>144</v>
      </c>
      <c r="C121" s="33" t="s">
        <v>548</v>
      </c>
      <c r="D121" s="33" t="s">
        <v>320</v>
      </c>
      <c r="E121" s="33" t="s">
        <v>688</v>
      </c>
      <c r="F121" s="34">
        <v>11</v>
      </c>
      <c r="G121" s="34">
        <v>5</v>
      </c>
      <c r="H121" s="34">
        <v>7</v>
      </c>
      <c r="I121" s="34">
        <v>3</v>
      </c>
      <c r="J121" s="34">
        <v>7</v>
      </c>
    </row>
    <row r="122" spans="1:10">
      <c r="A122" t="s">
        <v>54</v>
      </c>
      <c r="B122" s="40" t="s">
        <v>144</v>
      </c>
      <c r="C122" s="33" t="s">
        <v>548</v>
      </c>
      <c r="D122" s="33" t="s">
        <v>321</v>
      </c>
      <c r="E122" s="33" t="s">
        <v>689</v>
      </c>
      <c r="F122" s="34">
        <v>2</v>
      </c>
      <c r="G122" s="34">
        <v>2</v>
      </c>
      <c r="H122" s="34">
        <v>0</v>
      </c>
      <c r="I122" s="34">
        <v>1</v>
      </c>
      <c r="J122" s="34">
        <v>5</v>
      </c>
    </row>
    <row r="123" spans="1:10">
      <c r="A123" t="s">
        <v>204</v>
      </c>
      <c r="B123" s="40" t="s">
        <v>144</v>
      </c>
      <c r="C123" s="33" t="s">
        <v>548</v>
      </c>
      <c r="D123" s="33" t="s">
        <v>322</v>
      </c>
      <c r="E123" s="33" t="s">
        <v>690</v>
      </c>
      <c r="F123" s="34">
        <v>0</v>
      </c>
      <c r="G123" s="34">
        <v>1</v>
      </c>
      <c r="H123" s="34">
        <v>0</v>
      </c>
      <c r="I123" s="34">
        <v>0</v>
      </c>
      <c r="J123" s="34">
        <v>0</v>
      </c>
    </row>
    <row r="124" spans="1:10">
      <c r="A124" t="s">
        <v>206</v>
      </c>
      <c r="B124" s="39" t="s">
        <v>144</v>
      </c>
      <c r="C124" s="33" t="s">
        <v>548</v>
      </c>
      <c r="D124" s="33" t="s">
        <v>323</v>
      </c>
      <c r="E124" s="33" t="s">
        <v>691</v>
      </c>
      <c r="F124" s="34">
        <v>2</v>
      </c>
      <c r="G124" s="34">
        <v>1</v>
      </c>
      <c r="H124" s="34">
        <v>0</v>
      </c>
      <c r="I124" s="34">
        <v>1</v>
      </c>
      <c r="J124" s="34">
        <v>5</v>
      </c>
    </row>
    <row r="125" spans="1:10">
      <c r="A125" t="s">
        <v>57</v>
      </c>
      <c r="B125" s="40" t="s">
        <v>144</v>
      </c>
      <c r="C125" s="33" t="s">
        <v>548</v>
      </c>
      <c r="D125" s="33" t="s">
        <v>324</v>
      </c>
      <c r="E125" s="33" t="s">
        <v>692</v>
      </c>
      <c r="F125" s="34">
        <v>21</v>
      </c>
      <c r="G125" s="34">
        <v>20</v>
      </c>
      <c r="H125" s="34">
        <v>20</v>
      </c>
      <c r="I125" s="34">
        <v>16</v>
      </c>
      <c r="J125" s="34">
        <v>27</v>
      </c>
    </row>
    <row r="126" spans="1:10">
      <c r="A126" t="s">
        <v>209</v>
      </c>
      <c r="B126" s="40" t="s">
        <v>144</v>
      </c>
      <c r="C126" s="33" t="s">
        <v>548</v>
      </c>
      <c r="D126" s="33" t="s">
        <v>325</v>
      </c>
      <c r="E126" s="33" t="s">
        <v>693</v>
      </c>
      <c r="F126" s="34">
        <v>21</v>
      </c>
      <c r="G126" s="34">
        <v>20</v>
      </c>
      <c r="H126" s="34">
        <v>20</v>
      </c>
      <c r="I126" s="34">
        <v>16</v>
      </c>
      <c r="J126" s="34">
        <v>26</v>
      </c>
    </row>
    <row r="127" spans="1:10">
      <c r="A127" t="s">
        <v>211</v>
      </c>
      <c r="B127" s="1" t="s">
        <v>144</v>
      </c>
      <c r="C127" s="33" t="s">
        <v>548</v>
      </c>
      <c r="D127" s="33" t="s">
        <v>326</v>
      </c>
      <c r="E127" s="33" t="s">
        <v>694</v>
      </c>
      <c r="F127" s="34">
        <v>0</v>
      </c>
      <c r="G127" s="34">
        <v>0</v>
      </c>
      <c r="H127" s="34">
        <v>0</v>
      </c>
      <c r="I127" s="34">
        <v>0</v>
      </c>
      <c r="J127" s="34">
        <v>1</v>
      </c>
    </row>
    <row r="128" spans="1:10">
      <c r="A128" t="s">
        <v>166</v>
      </c>
      <c r="B128" s="40" t="s">
        <v>144</v>
      </c>
      <c r="C128" s="33" t="s">
        <v>548</v>
      </c>
      <c r="D128" s="33" t="s">
        <v>327</v>
      </c>
      <c r="E128" s="33" t="s">
        <v>695</v>
      </c>
      <c r="F128" s="34">
        <v>1</v>
      </c>
      <c r="G128" s="34">
        <v>5</v>
      </c>
      <c r="H128" s="34">
        <v>0</v>
      </c>
      <c r="I128" s="34">
        <v>3</v>
      </c>
      <c r="J128" s="34">
        <v>4</v>
      </c>
    </row>
    <row r="129" spans="1:10">
      <c r="A129" t="s">
        <v>61</v>
      </c>
      <c r="B129" s="40" t="s">
        <v>144</v>
      </c>
      <c r="C129" s="33" t="s">
        <v>548</v>
      </c>
      <c r="D129" s="33" t="s">
        <v>328</v>
      </c>
      <c r="E129" s="33" t="s">
        <v>696</v>
      </c>
      <c r="F129" s="34">
        <v>22</v>
      </c>
      <c r="G129" s="34">
        <v>21</v>
      </c>
      <c r="H129" s="34">
        <v>31</v>
      </c>
      <c r="I129" s="34">
        <v>29</v>
      </c>
      <c r="J129" s="34">
        <v>25</v>
      </c>
    </row>
    <row r="130" spans="1:10">
      <c r="A130" t="s">
        <v>62</v>
      </c>
      <c r="B130" s="40" t="s">
        <v>144</v>
      </c>
      <c r="C130" s="33" t="s">
        <v>548</v>
      </c>
      <c r="D130" s="33" t="s">
        <v>329</v>
      </c>
      <c r="E130" s="33" t="s">
        <v>697</v>
      </c>
      <c r="F130" s="34">
        <v>8</v>
      </c>
      <c r="G130" s="34">
        <v>7</v>
      </c>
      <c r="H130" s="34">
        <v>2</v>
      </c>
      <c r="I130" s="34">
        <v>3</v>
      </c>
      <c r="J130" s="34">
        <v>9</v>
      </c>
    </row>
    <row r="131" spans="1:10">
      <c r="A131" t="s">
        <v>63</v>
      </c>
      <c r="B131" s="40" t="s">
        <v>144</v>
      </c>
      <c r="C131" s="33" t="s">
        <v>548</v>
      </c>
      <c r="D131" s="33" t="s">
        <v>330</v>
      </c>
      <c r="E131" s="33" t="s">
        <v>698</v>
      </c>
      <c r="F131" s="34">
        <v>19</v>
      </c>
      <c r="G131" s="34">
        <v>16</v>
      </c>
      <c r="H131" s="34">
        <v>28</v>
      </c>
      <c r="I131" s="34">
        <v>33</v>
      </c>
      <c r="J131" s="34">
        <v>20</v>
      </c>
    </row>
    <row r="132" spans="1:10">
      <c r="A132" t="s">
        <v>64</v>
      </c>
      <c r="B132" s="40" t="s">
        <v>144</v>
      </c>
      <c r="C132" s="33" t="s">
        <v>548</v>
      </c>
      <c r="D132" s="33" t="s">
        <v>331</v>
      </c>
      <c r="E132" s="33" t="s">
        <v>699</v>
      </c>
      <c r="F132" s="34">
        <v>4</v>
      </c>
      <c r="G132" s="34">
        <v>2</v>
      </c>
      <c r="H132" s="34">
        <v>4</v>
      </c>
      <c r="I132" s="34">
        <v>2</v>
      </c>
      <c r="J132" s="34">
        <v>3</v>
      </c>
    </row>
    <row r="133" spans="1:10">
      <c r="A133" t="s">
        <v>65</v>
      </c>
      <c r="B133" s="40" t="s">
        <v>144</v>
      </c>
      <c r="C133" s="33" t="s">
        <v>548</v>
      </c>
      <c r="D133" s="33" t="s">
        <v>332</v>
      </c>
      <c r="E133" s="33" t="s">
        <v>700</v>
      </c>
      <c r="F133" s="34">
        <v>32</v>
      </c>
      <c r="G133" s="34">
        <v>24</v>
      </c>
      <c r="H133" s="34">
        <v>35</v>
      </c>
      <c r="I133" s="34">
        <v>27</v>
      </c>
      <c r="J133" s="34">
        <v>35</v>
      </c>
    </row>
    <row r="134" spans="1:10">
      <c r="A134" t="s">
        <v>66</v>
      </c>
      <c r="B134" s="39" t="s">
        <v>144</v>
      </c>
      <c r="C134" s="33" t="s">
        <v>548</v>
      </c>
      <c r="D134" s="33" t="s">
        <v>333</v>
      </c>
      <c r="E134" s="33" t="s">
        <v>701</v>
      </c>
      <c r="F134" s="34">
        <v>29</v>
      </c>
      <c r="G134" s="34">
        <v>30</v>
      </c>
      <c r="H134" s="34">
        <v>15</v>
      </c>
      <c r="I134" s="34">
        <v>21</v>
      </c>
      <c r="J134" s="34">
        <v>22</v>
      </c>
    </row>
    <row r="135" spans="1:10">
      <c r="A135" t="s">
        <v>90</v>
      </c>
      <c r="B135" s="33" t="s">
        <v>115</v>
      </c>
      <c r="C135" s="33" t="s">
        <v>548</v>
      </c>
      <c r="D135" s="33" t="s">
        <v>334</v>
      </c>
      <c r="E135" s="33" t="s">
        <v>702</v>
      </c>
      <c r="F135" s="34">
        <v>50</v>
      </c>
      <c r="G135" s="34">
        <v>36</v>
      </c>
      <c r="H135" s="34">
        <v>46</v>
      </c>
      <c r="I135" s="34">
        <v>48</v>
      </c>
      <c r="J135" s="34">
        <v>40</v>
      </c>
    </row>
    <row r="136" spans="1:10">
      <c r="A136" t="s">
        <v>99</v>
      </c>
      <c r="B136" s="33" t="s">
        <v>115</v>
      </c>
      <c r="C136" s="33" t="s">
        <v>548</v>
      </c>
      <c r="D136" s="33" t="s">
        <v>335</v>
      </c>
      <c r="E136" s="33" t="s">
        <v>703</v>
      </c>
      <c r="F136" s="34">
        <v>15</v>
      </c>
      <c r="G136" s="34">
        <v>9</v>
      </c>
      <c r="H136" s="34">
        <v>14</v>
      </c>
      <c r="I136" s="34">
        <v>9</v>
      </c>
      <c r="J136" s="34">
        <v>10</v>
      </c>
    </row>
    <row r="137" spans="1:10">
      <c r="A137" t="s">
        <v>108</v>
      </c>
      <c r="B137" s="33" t="s">
        <v>115</v>
      </c>
      <c r="C137" s="33" t="s">
        <v>548</v>
      </c>
      <c r="D137" s="33" t="s">
        <v>336</v>
      </c>
      <c r="E137" s="33" t="s">
        <v>704</v>
      </c>
      <c r="F137" s="34">
        <v>2</v>
      </c>
      <c r="G137" s="34">
        <v>5</v>
      </c>
      <c r="H137" s="34">
        <v>3</v>
      </c>
      <c r="I137" s="34">
        <v>3</v>
      </c>
      <c r="J137" s="34">
        <v>3</v>
      </c>
    </row>
    <row r="138" spans="1:10">
      <c r="A138" t="s">
        <v>51</v>
      </c>
      <c r="B138" s="33" t="s">
        <v>115</v>
      </c>
      <c r="C138" s="33" t="s">
        <v>548</v>
      </c>
      <c r="D138" s="33" t="s">
        <v>337</v>
      </c>
      <c r="E138" s="33" t="s">
        <v>705</v>
      </c>
      <c r="F138" s="34">
        <v>7</v>
      </c>
      <c r="G138" s="34">
        <v>9</v>
      </c>
      <c r="H138" s="34">
        <v>8</v>
      </c>
      <c r="I138" s="34">
        <v>4</v>
      </c>
      <c r="J138" s="34">
        <v>6</v>
      </c>
    </row>
    <row r="139" spans="1:10">
      <c r="A139" t="s">
        <v>199</v>
      </c>
      <c r="B139" s="33" t="s">
        <v>115</v>
      </c>
      <c r="C139" s="33" t="s">
        <v>548</v>
      </c>
      <c r="D139" s="33" t="s">
        <v>338</v>
      </c>
      <c r="E139" s="33" t="s">
        <v>706</v>
      </c>
      <c r="F139" s="34">
        <v>6</v>
      </c>
      <c r="G139" s="34">
        <v>5</v>
      </c>
      <c r="H139" s="34">
        <v>5</v>
      </c>
      <c r="I139" s="34">
        <v>2</v>
      </c>
      <c r="J139" s="34">
        <v>4</v>
      </c>
    </row>
    <row r="140" spans="1:10">
      <c r="A140" t="s">
        <v>201</v>
      </c>
      <c r="B140" s="33" t="s">
        <v>115</v>
      </c>
      <c r="C140" s="33" t="s">
        <v>548</v>
      </c>
      <c r="D140" s="33" t="s">
        <v>339</v>
      </c>
      <c r="E140" s="33" t="s">
        <v>707</v>
      </c>
      <c r="F140" s="34">
        <v>1</v>
      </c>
      <c r="G140" s="34">
        <v>4</v>
      </c>
      <c r="H140" s="34">
        <v>3</v>
      </c>
      <c r="I140" s="34">
        <v>2</v>
      </c>
      <c r="J140" s="34">
        <v>2</v>
      </c>
    </row>
    <row r="141" spans="1:10">
      <c r="A141" t="s">
        <v>54</v>
      </c>
      <c r="B141" s="33" t="s">
        <v>115</v>
      </c>
      <c r="C141" s="33" t="s">
        <v>548</v>
      </c>
      <c r="D141" s="33" t="s">
        <v>340</v>
      </c>
      <c r="E141" s="33" t="s">
        <v>708</v>
      </c>
      <c r="F141" s="34">
        <v>1</v>
      </c>
      <c r="G141" s="34">
        <v>1</v>
      </c>
      <c r="H141" s="34">
        <v>0</v>
      </c>
      <c r="I141" s="34">
        <v>1</v>
      </c>
      <c r="J141" s="34">
        <v>1</v>
      </c>
    </row>
    <row r="142" spans="1:10">
      <c r="A142" t="s">
        <v>204</v>
      </c>
      <c r="B142" s="36" t="s">
        <v>115</v>
      </c>
      <c r="C142" s="33" t="s">
        <v>548</v>
      </c>
      <c r="D142" s="33" t="s">
        <v>341</v>
      </c>
      <c r="E142" s="33" t="s">
        <v>709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</row>
    <row r="143" spans="1:10">
      <c r="A143" t="s">
        <v>206</v>
      </c>
      <c r="B143" s="33" t="s">
        <v>115</v>
      </c>
      <c r="C143" s="33" t="s">
        <v>548</v>
      </c>
      <c r="D143" s="33" t="s">
        <v>342</v>
      </c>
      <c r="E143" s="33" t="s">
        <v>710</v>
      </c>
      <c r="F143" s="34">
        <v>1</v>
      </c>
      <c r="G143" s="34">
        <v>1</v>
      </c>
      <c r="H143" s="34">
        <v>0</v>
      </c>
      <c r="I143" s="34">
        <v>1</v>
      </c>
      <c r="J143" s="34">
        <v>1</v>
      </c>
    </row>
    <row r="144" spans="1:10">
      <c r="A144" t="s">
        <v>57</v>
      </c>
      <c r="B144" s="33" t="s">
        <v>115</v>
      </c>
      <c r="C144" s="33" t="s">
        <v>548</v>
      </c>
      <c r="D144" s="33" t="s">
        <v>343</v>
      </c>
      <c r="E144" s="33" t="s">
        <v>711</v>
      </c>
      <c r="F144" s="34">
        <v>9</v>
      </c>
      <c r="G144" s="34">
        <v>4</v>
      </c>
      <c r="H144" s="34">
        <v>9</v>
      </c>
      <c r="I144" s="34">
        <v>7</v>
      </c>
      <c r="J144" s="34">
        <v>6</v>
      </c>
    </row>
    <row r="145" spans="1:10">
      <c r="A145" t="s">
        <v>209</v>
      </c>
      <c r="B145" s="37" t="s">
        <v>115</v>
      </c>
      <c r="C145" s="33" t="s">
        <v>548</v>
      </c>
      <c r="D145" s="33" t="s">
        <v>344</v>
      </c>
      <c r="E145" s="33" t="s">
        <v>712</v>
      </c>
      <c r="F145" s="34">
        <v>9</v>
      </c>
      <c r="G145" s="34">
        <v>4</v>
      </c>
      <c r="H145" s="34">
        <v>9</v>
      </c>
      <c r="I145" s="34">
        <v>7</v>
      </c>
      <c r="J145" s="34">
        <v>6</v>
      </c>
    </row>
    <row r="146" spans="1:10">
      <c r="A146" t="s">
        <v>211</v>
      </c>
      <c r="B146" s="33" t="s">
        <v>115</v>
      </c>
      <c r="C146" s="33" t="s">
        <v>548</v>
      </c>
      <c r="D146" s="33" t="s">
        <v>345</v>
      </c>
      <c r="E146" s="33" t="s">
        <v>713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</row>
    <row r="147" spans="1:10">
      <c r="A147" t="s">
        <v>166</v>
      </c>
      <c r="B147" s="33" t="s">
        <v>115</v>
      </c>
      <c r="C147" s="33" t="s">
        <v>548</v>
      </c>
      <c r="D147" s="33" t="s">
        <v>346</v>
      </c>
      <c r="E147" s="33" t="s">
        <v>714</v>
      </c>
      <c r="F147" s="34">
        <v>1</v>
      </c>
      <c r="G147" s="34">
        <v>0</v>
      </c>
      <c r="H147" s="34">
        <v>1</v>
      </c>
      <c r="I147" s="34">
        <v>0</v>
      </c>
      <c r="J147" s="34">
        <v>0</v>
      </c>
    </row>
    <row r="148" spans="1:10">
      <c r="A148" t="s">
        <v>61</v>
      </c>
      <c r="B148" s="33" t="s">
        <v>115</v>
      </c>
      <c r="C148" s="33" t="s">
        <v>548</v>
      </c>
      <c r="D148" s="33" t="s">
        <v>347</v>
      </c>
      <c r="E148" s="33" t="s">
        <v>715</v>
      </c>
      <c r="F148" s="34">
        <v>13</v>
      </c>
      <c r="G148" s="34">
        <v>9</v>
      </c>
      <c r="H148" s="34">
        <v>6</v>
      </c>
      <c r="I148" s="34">
        <v>16</v>
      </c>
      <c r="J148" s="34">
        <v>9</v>
      </c>
    </row>
    <row r="149" spans="1:10">
      <c r="A149" t="s">
        <v>62</v>
      </c>
      <c r="B149" s="33" t="s">
        <v>115</v>
      </c>
      <c r="C149" s="33" t="s">
        <v>548</v>
      </c>
      <c r="D149" s="33" t="s">
        <v>348</v>
      </c>
      <c r="E149" s="33" t="s">
        <v>716</v>
      </c>
      <c r="F149" s="34">
        <v>3</v>
      </c>
      <c r="G149" s="34">
        <v>3</v>
      </c>
      <c r="H149" s="34">
        <v>3</v>
      </c>
      <c r="I149" s="34">
        <v>2</v>
      </c>
      <c r="J149" s="34">
        <v>6</v>
      </c>
    </row>
    <row r="150" spans="1:10">
      <c r="A150" t="s">
        <v>63</v>
      </c>
      <c r="B150" s="33" t="s">
        <v>115</v>
      </c>
      <c r="C150" s="33" t="s">
        <v>548</v>
      </c>
      <c r="D150" s="33" t="s">
        <v>349</v>
      </c>
      <c r="E150" s="33" t="s">
        <v>717</v>
      </c>
      <c r="F150" s="34">
        <v>2</v>
      </c>
      <c r="G150" s="34">
        <v>1</v>
      </c>
      <c r="H150" s="34">
        <v>4</v>
      </c>
      <c r="I150" s="34">
        <v>4</v>
      </c>
      <c r="J150" s="34">
        <v>2</v>
      </c>
    </row>
    <row r="151" spans="1:10">
      <c r="A151" t="s">
        <v>64</v>
      </c>
      <c r="B151" s="33" t="s">
        <v>115</v>
      </c>
      <c r="C151" s="33" t="s">
        <v>548</v>
      </c>
      <c r="D151" s="33" t="s">
        <v>350</v>
      </c>
      <c r="E151" s="33" t="s">
        <v>718</v>
      </c>
      <c r="F151" s="34">
        <v>0</v>
      </c>
      <c r="G151" s="34">
        <v>2</v>
      </c>
      <c r="H151" s="34">
        <v>2</v>
      </c>
      <c r="I151" s="34">
        <v>1</v>
      </c>
      <c r="J151" s="34">
        <v>1</v>
      </c>
    </row>
    <row r="152" spans="1:10">
      <c r="A152" t="s">
        <v>65</v>
      </c>
      <c r="B152" s="36" t="s">
        <v>115</v>
      </c>
      <c r="C152" s="33" t="s">
        <v>548</v>
      </c>
      <c r="D152" s="33" t="s">
        <v>351</v>
      </c>
      <c r="E152" s="33" t="s">
        <v>719</v>
      </c>
      <c r="F152" s="34">
        <v>6</v>
      </c>
      <c r="G152" s="34">
        <v>4</v>
      </c>
      <c r="H152" s="34">
        <v>6</v>
      </c>
      <c r="I152" s="34">
        <v>12</v>
      </c>
      <c r="J152" s="34">
        <v>5</v>
      </c>
    </row>
    <row r="153" spans="1:10">
      <c r="A153" t="s">
        <v>66</v>
      </c>
      <c r="B153" s="33" t="s">
        <v>115</v>
      </c>
      <c r="C153" s="33" t="s">
        <v>548</v>
      </c>
      <c r="D153" s="33" t="s">
        <v>352</v>
      </c>
      <c r="E153" s="33" t="s">
        <v>720</v>
      </c>
      <c r="F153" s="34">
        <v>8</v>
      </c>
      <c r="G153" s="34">
        <v>3</v>
      </c>
      <c r="H153" s="34">
        <v>7</v>
      </c>
      <c r="I153" s="34">
        <v>1</v>
      </c>
      <c r="J153" s="34">
        <v>4</v>
      </c>
    </row>
    <row r="154" spans="1:10">
      <c r="A154" t="s">
        <v>90</v>
      </c>
      <c r="B154" s="33" t="s">
        <v>154</v>
      </c>
      <c r="C154" s="33" t="s">
        <v>548</v>
      </c>
      <c r="D154" s="33" t="s">
        <v>353</v>
      </c>
      <c r="E154" s="33" t="s">
        <v>721</v>
      </c>
      <c r="F154" s="34">
        <v>43</v>
      </c>
      <c r="G154" s="34">
        <v>56</v>
      </c>
      <c r="H154" s="34">
        <v>52</v>
      </c>
      <c r="I154" s="34">
        <v>46</v>
      </c>
      <c r="J154" s="34">
        <v>54</v>
      </c>
    </row>
    <row r="155" spans="1:10">
      <c r="A155" t="s">
        <v>99</v>
      </c>
      <c r="B155" s="33" t="s">
        <v>154</v>
      </c>
      <c r="C155" s="33" t="s">
        <v>548</v>
      </c>
      <c r="D155" s="33" t="s">
        <v>354</v>
      </c>
      <c r="E155" s="33" t="s">
        <v>722</v>
      </c>
      <c r="F155" s="34">
        <v>15</v>
      </c>
      <c r="G155" s="34">
        <v>19</v>
      </c>
      <c r="H155" s="34">
        <v>14</v>
      </c>
      <c r="I155" s="34">
        <v>11</v>
      </c>
      <c r="J155" s="34">
        <v>10</v>
      </c>
    </row>
    <row r="156" spans="1:10">
      <c r="A156" t="s">
        <v>108</v>
      </c>
      <c r="B156" s="33" t="s">
        <v>154</v>
      </c>
      <c r="C156" s="33" t="s">
        <v>548</v>
      </c>
      <c r="D156" s="33" t="s">
        <v>355</v>
      </c>
      <c r="E156" s="33" t="s">
        <v>723</v>
      </c>
      <c r="F156" s="34">
        <v>0</v>
      </c>
      <c r="G156" s="34">
        <v>0</v>
      </c>
      <c r="H156" s="34">
        <v>3</v>
      </c>
      <c r="I156" s="34">
        <v>1</v>
      </c>
      <c r="J156" s="34">
        <v>3</v>
      </c>
    </row>
    <row r="157" spans="1:10">
      <c r="A157" t="s">
        <v>51</v>
      </c>
      <c r="B157" s="33" t="s">
        <v>154</v>
      </c>
      <c r="C157" s="33" t="s">
        <v>548</v>
      </c>
      <c r="D157" s="33" t="s">
        <v>356</v>
      </c>
      <c r="E157" s="33" t="s">
        <v>724</v>
      </c>
      <c r="F157" s="34">
        <v>7</v>
      </c>
      <c r="G157" s="34">
        <v>5</v>
      </c>
      <c r="H157" s="34">
        <v>3</v>
      </c>
      <c r="I157" s="34">
        <v>0</v>
      </c>
      <c r="J157" s="34">
        <v>4</v>
      </c>
    </row>
    <row r="158" spans="1:10">
      <c r="A158" t="s">
        <v>199</v>
      </c>
      <c r="B158" s="33" t="s">
        <v>154</v>
      </c>
      <c r="C158" s="33" t="s">
        <v>548</v>
      </c>
      <c r="D158" s="33" t="s">
        <v>357</v>
      </c>
      <c r="E158" s="33" t="s">
        <v>725</v>
      </c>
      <c r="F158" s="34">
        <v>7</v>
      </c>
      <c r="G158" s="34">
        <v>5</v>
      </c>
      <c r="H158" s="34">
        <v>3</v>
      </c>
      <c r="I158" s="34">
        <v>0</v>
      </c>
      <c r="J158" s="34">
        <v>4</v>
      </c>
    </row>
    <row r="159" spans="1:10">
      <c r="A159" t="s">
        <v>201</v>
      </c>
      <c r="B159" s="33" t="s">
        <v>154</v>
      </c>
      <c r="C159" s="33" t="s">
        <v>548</v>
      </c>
      <c r="D159" s="33" t="s">
        <v>358</v>
      </c>
      <c r="E159" s="33" t="s">
        <v>726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</row>
    <row r="160" spans="1:10">
      <c r="A160" t="s">
        <v>54</v>
      </c>
      <c r="B160" s="36" t="s">
        <v>154</v>
      </c>
      <c r="C160" s="33" t="s">
        <v>548</v>
      </c>
      <c r="D160" s="33" t="s">
        <v>359</v>
      </c>
      <c r="E160" s="33" t="s">
        <v>727</v>
      </c>
      <c r="F160" s="34">
        <v>0</v>
      </c>
      <c r="G160" s="34">
        <v>0</v>
      </c>
      <c r="H160" s="34">
        <v>4</v>
      </c>
      <c r="I160" s="34">
        <v>0</v>
      </c>
      <c r="J160" s="34">
        <v>3</v>
      </c>
    </row>
    <row r="161" spans="1:10">
      <c r="A161" t="s">
        <v>204</v>
      </c>
      <c r="B161" s="33" t="s">
        <v>154</v>
      </c>
      <c r="C161" s="33" t="s">
        <v>548</v>
      </c>
      <c r="D161" s="33" t="s">
        <v>360</v>
      </c>
      <c r="E161" s="33" t="s">
        <v>728</v>
      </c>
      <c r="F161" s="34">
        <v>0</v>
      </c>
      <c r="G161" s="34">
        <v>0</v>
      </c>
      <c r="H161" s="34">
        <v>1</v>
      </c>
      <c r="I161" s="34">
        <v>0</v>
      </c>
      <c r="J161" s="34">
        <v>0</v>
      </c>
    </row>
    <row r="162" spans="1:10">
      <c r="A162" t="s">
        <v>206</v>
      </c>
      <c r="B162" s="33" t="s">
        <v>154</v>
      </c>
      <c r="C162" s="33" t="s">
        <v>548</v>
      </c>
      <c r="D162" s="33" t="s">
        <v>361</v>
      </c>
      <c r="E162" s="33" t="s">
        <v>729</v>
      </c>
      <c r="F162" s="34">
        <v>0</v>
      </c>
      <c r="G162" s="34">
        <v>0</v>
      </c>
      <c r="H162" s="34">
        <v>3</v>
      </c>
      <c r="I162" s="34">
        <v>0</v>
      </c>
      <c r="J162" s="34">
        <v>3</v>
      </c>
    </row>
    <row r="163" spans="1:10">
      <c r="A163" t="s">
        <v>57</v>
      </c>
      <c r="B163" s="37" t="s">
        <v>154</v>
      </c>
      <c r="C163" s="33" t="s">
        <v>548</v>
      </c>
      <c r="D163" s="33" t="s">
        <v>362</v>
      </c>
      <c r="E163" s="33" t="s">
        <v>730</v>
      </c>
      <c r="F163" s="34">
        <v>8</v>
      </c>
      <c r="G163" s="34">
        <v>14</v>
      </c>
      <c r="H163" s="34">
        <v>10</v>
      </c>
      <c r="I163" s="34">
        <v>12</v>
      </c>
      <c r="J163" s="34">
        <v>6</v>
      </c>
    </row>
    <row r="164" spans="1:10">
      <c r="A164" t="s">
        <v>209</v>
      </c>
      <c r="B164" s="33" t="s">
        <v>154</v>
      </c>
      <c r="C164" s="33" t="s">
        <v>548</v>
      </c>
      <c r="D164" s="33" t="s">
        <v>363</v>
      </c>
      <c r="E164" s="33" t="s">
        <v>731</v>
      </c>
      <c r="F164" s="34">
        <v>8</v>
      </c>
      <c r="G164" s="34">
        <v>14</v>
      </c>
      <c r="H164" s="34">
        <v>10</v>
      </c>
      <c r="I164" s="34">
        <v>11</v>
      </c>
      <c r="J164" s="34">
        <v>6</v>
      </c>
    </row>
    <row r="165" spans="1:10">
      <c r="A165" t="s">
        <v>211</v>
      </c>
      <c r="B165" s="33" t="s">
        <v>154</v>
      </c>
      <c r="C165" s="33" t="s">
        <v>548</v>
      </c>
      <c r="D165" s="33" t="s">
        <v>364</v>
      </c>
      <c r="E165" s="33" t="s">
        <v>732</v>
      </c>
      <c r="F165" s="34">
        <v>0</v>
      </c>
      <c r="G165" s="34">
        <v>0</v>
      </c>
      <c r="H165" s="34">
        <v>0</v>
      </c>
      <c r="I165" s="34">
        <v>1</v>
      </c>
      <c r="J165" s="34">
        <v>0</v>
      </c>
    </row>
    <row r="166" spans="1:10">
      <c r="A166" t="s">
        <v>166</v>
      </c>
      <c r="B166" s="33" t="s">
        <v>154</v>
      </c>
      <c r="C166" s="33" t="s">
        <v>548</v>
      </c>
      <c r="D166" s="33" t="s">
        <v>365</v>
      </c>
      <c r="E166" s="33" t="s">
        <v>733</v>
      </c>
      <c r="F166" s="34">
        <v>0</v>
      </c>
      <c r="G166" s="34">
        <v>1</v>
      </c>
      <c r="H166" s="34">
        <v>0</v>
      </c>
      <c r="I166" s="34">
        <v>1</v>
      </c>
      <c r="J166" s="34">
        <v>0</v>
      </c>
    </row>
    <row r="167" spans="1:10">
      <c r="A167" t="s">
        <v>61</v>
      </c>
      <c r="B167" s="33" t="s">
        <v>154</v>
      </c>
      <c r="C167" s="33" t="s">
        <v>548</v>
      </c>
      <c r="D167" s="33" t="s">
        <v>366</v>
      </c>
      <c r="E167" s="33" t="s">
        <v>734</v>
      </c>
      <c r="F167" s="34">
        <v>6</v>
      </c>
      <c r="G167" s="34">
        <v>6</v>
      </c>
      <c r="H167" s="34">
        <v>7</v>
      </c>
      <c r="I167" s="34">
        <v>7</v>
      </c>
      <c r="J167" s="34">
        <v>13</v>
      </c>
    </row>
    <row r="168" spans="1:10">
      <c r="A168" t="s">
        <v>62</v>
      </c>
      <c r="B168" s="33" t="s">
        <v>154</v>
      </c>
      <c r="C168" s="33" t="s">
        <v>548</v>
      </c>
      <c r="D168" s="33" t="s">
        <v>367</v>
      </c>
      <c r="E168" s="33" t="s">
        <v>735</v>
      </c>
      <c r="F168" s="34">
        <v>2</v>
      </c>
      <c r="G168" s="34">
        <v>2</v>
      </c>
      <c r="H168" s="34">
        <v>4</v>
      </c>
      <c r="I168" s="34">
        <v>1</v>
      </c>
      <c r="J168" s="34">
        <v>1</v>
      </c>
    </row>
    <row r="169" spans="1:10">
      <c r="A169" t="s">
        <v>63</v>
      </c>
      <c r="B169" s="33" t="s">
        <v>154</v>
      </c>
      <c r="C169" s="33" t="s">
        <v>548</v>
      </c>
      <c r="D169" s="33" t="s">
        <v>368</v>
      </c>
      <c r="E169" s="33" t="s">
        <v>736</v>
      </c>
      <c r="F169" s="34">
        <v>4</v>
      </c>
      <c r="G169" s="34">
        <v>4</v>
      </c>
      <c r="H169" s="34">
        <v>4</v>
      </c>
      <c r="I169" s="34">
        <v>8</v>
      </c>
      <c r="J169" s="34">
        <v>11</v>
      </c>
    </row>
    <row r="170" spans="1:10">
      <c r="A170" t="s">
        <v>64</v>
      </c>
      <c r="B170" s="36" t="s">
        <v>154</v>
      </c>
      <c r="C170" s="33" t="s">
        <v>548</v>
      </c>
      <c r="D170" s="33" t="s">
        <v>369</v>
      </c>
      <c r="E170" s="33" t="s">
        <v>737</v>
      </c>
      <c r="F170" s="34">
        <v>1</v>
      </c>
      <c r="G170" s="34">
        <v>2</v>
      </c>
      <c r="H170" s="34">
        <v>1</v>
      </c>
      <c r="I170" s="34">
        <v>2</v>
      </c>
      <c r="J170" s="34">
        <v>0</v>
      </c>
    </row>
    <row r="171" spans="1:10">
      <c r="A171" t="s">
        <v>65</v>
      </c>
      <c r="B171" s="33" t="s">
        <v>154</v>
      </c>
      <c r="C171" s="33" t="s">
        <v>548</v>
      </c>
      <c r="D171" s="33" t="s">
        <v>370</v>
      </c>
      <c r="E171" s="33" t="s">
        <v>738</v>
      </c>
      <c r="F171" s="34">
        <v>6</v>
      </c>
      <c r="G171" s="34">
        <v>11</v>
      </c>
      <c r="H171" s="34">
        <v>9</v>
      </c>
      <c r="I171" s="34">
        <v>5</v>
      </c>
      <c r="J171" s="34">
        <v>10</v>
      </c>
    </row>
    <row r="172" spans="1:10">
      <c r="A172" t="s">
        <v>66</v>
      </c>
      <c r="B172" s="33" t="s">
        <v>154</v>
      </c>
      <c r="C172" s="33" t="s">
        <v>548</v>
      </c>
      <c r="D172" s="33" t="s">
        <v>371</v>
      </c>
      <c r="E172" s="33" t="s">
        <v>739</v>
      </c>
      <c r="F172" s="34">
        <v>9</v>
      </c>
      <c r="G172" s="34">
        <v>11</v>
      </c>
      <c r="H172" s="34">
        <v>10</v>
      </c>
      <c r="I172" s="34">
        <v>10</v>
      </c>
      <c r="J172" s="34">
        <v>6</v>
      </c>
    </row>
    <row r="173" spans="1:10">
      <c r="A173" t="s">
        <v>90</v>
      </c>
      <c r="B173" s="33" t="s">
        <v>160</v>
      </c>
      <c r="C173" s="33" t="s">
        <v>548</v>
      </c>
      <c r="D173" s="33" t="s">
        <v>372</v>
      </c>
      <c r="E173" s="33" t="s">
        <v>740</v>
      </c>
      <c r="F173" s="34">
        <v>65</v>
      </c>
      <c r="G173" s="34">
        <v>60</v>
      </c>
      <c r="H173" s="34">
        <v>56</v>
      </c>
      <c r="I173" s="34">
        <v>42</v>
      </c>
      <c r="J173" s="34">
        <v>55</v>
      </c>
    </row>
    <row r="174" spans="1:10">
      <c r="A174" t="s">
        <v>99</v>
      </c>
      <c r="B174" s="33" t="s">
        <v>160</v>
      </c>
      <c r="C174" s="33" t="s">
        <v>548</v>
      </c>
      <c r="D174" s="33" t="s">
        <v>373</v>
      </c>
      <c r="E174" s="33" t="s">
        <v>741</v>
      </c>
      <c r="F174" s="34">
        <v>22</v>
      </c>
      <c r="G174" s="34">
        <v>19</v>
      </c>
      <c r="H174" s="34">
        <v>7</v>
      </c>
      <c r="I174" s="34">
        <v>13</v>
      </c>
      <c r="J174" s="34">
        <v>21</v>
      </c>
    </row>
    <row r="175" spans="1:10">
      <c r="A175" t="s">
        <v>108</v>
      </c>
      <c r="B175" s="33" t="s">
        <v>160</v>
      </c>
      <c r="C175" s="33" t="s">
        <v>548</v>
      </c>
      <c r="D175" s="33" t="s">
        <v>374</v>
      </c>
      <c r="E175" s="33" t="s">
        <v>742</v>
      </c>
      <c r="F175" s="34">
        <v>11</v>
      </c>
      <c r="G175" s="34">
        <v>7</v>
      </c>
      <c r="H175" s="34">
        <v>12</v>
      </c>
      <c r="I175" s="34">
        <v>4</v>
      </c>
      <c r="J175" s="34">
        <v>10</v>
      </c>
    </row>
    <row r="176" spans="1:10">
      <c r="A176" t="s">
        <v>51</v>
      </c>
      <c r="B176" s="33" t="s">
        <v>160</v>
      </c>
      <c r="C176" s="33" t="s">
        <v>548</v>
      </c>
      <c r="D176" s="33" t="s">
        <v>375</v>
      </c>
      <c r="E176" s="33" t="s">
        <v>743</v>
      </c>
      <c r="F176" s="34">
        <v>12</v>
      </c>
      <c r="G176" s="34">
        <v>8</v>
      </c>
      <c r="H176" s="34">
        <v>13</v>
      </c>
      <c r="I176" s="34">
        <v>8</v>
      </c>
      <c r="J176" s="34">
        <v>17</v>
      </c>
    </row>
    <row r="177" spans="1:10">
      <c r="A177" t="s">
        <v>199</v>
      </c>
      <c r="B177" s="33" t="s">
        <v>160</v>
      </c>
      <c r="C177" s="33" t="s">
        <v>548</v>
      </c>
      <c r="D177" s="33" t="s">
        <v>376</v>
      </c>
      <c r="E177" s="33" t="s">
        <v>744</v>
      </c>
      <c r="F177" s="34">
        <v>7</v>
      </c>
      <c r="G177" s="34">
        <v>1</v>
      </c>
      <c r="H177" s="34">
        <v>2</v>
      </c>
      <c r="I177" s="34">
        <v>4</v>
      </c>
      <c r="J177" s="34">
        <v>9</v>
      </c>
    </row>
    <row r="178" spans="1:10">
      <c r="A178" t="s">
        <v>201</v>
      </c>
      <c r="B178" s="36" t="s">
        <v>160</v>
      </c>
      <c r="C178" s="33" t="s">
        <v>548</v>
      </c>
      <c r="D178" s="33" t="s">
        <v>377</v>
      </c>
      <c r="E178" s="33" t="s">
        <v>745</v>
      </c>
      <c r="F178" s="34">
        <v>5</v>
      </c>
      <c r="G178" s="34">
        <v>7</v>
      </c>
      <c r="H178" s="34">
        <v>11</v>
      </c>
      <c r="I178" s="34">
        <v>4</v>
      </c>
      <c r="J178" s="34">
        <v>8</v>
      </c>
    </row>
    <row r="179" spans="1:10">
      <c r="A179" t="s">
        <v>54</v>
      </c>
      <c r="B179" s="33" t="s">
        <v>160</v>
      </c>
      <c r="C179" s="33" t="s">
        <v>548</v>
      </c>
      <c r="D179" s="33" t="s">
        <v>378</v>
      </c>
      <c r="E179" s="33" t="s">
        <v>746</v>
      </c>
      <c r="F179" s="34">
        <v>3</v>
      </c>
      <c r="G179" s="34">
        <v>0</v>
      </c>
      <c r="H179" s="34">
        <v>0</v>
      </c>
      <c r="I179" s="34">
        <v>0</v>
      </c>
      <c r="J179" s="34">
        <v>1</v>
      </c>
    </row>
    <row r="180" spans="1:10">
      <c r="A180" t="s">
        <v>204</v>
      </c>
      <c r="B180" s="33" t="s">
        <v>160</v>
      </c>
      <c r="C180" s="33" t="s">
        <v>548</v>
      </c>
      <c r="D180" s="33" t="s">
        <v>379</v>
      </c>
      <c r="E180" s="33" t="s">
        <v>747</v>
      </c>
      <c r="F180" s="34">
        <v>0</v>
      </c>
      <c r="G180" s="34">
        <v>0</v>
      </c>
      <c r="H180" s="34">
        <v>0</v>
      </c>
      <c r="I180" s="34">
        <v>0</v>
      </c>
      <c r="J180" s="34">
        <v>0</v>
      </c>
    </row>
    <row r="181" spans="1:10">
      <c r="A181" t="s">
        <v>206</v>
      </c>
      <c r="B181" s="37" t="s">
        <v>160</v>
      </c>
      <c r="C181" s="33" t="s">
        <v>548</v>
      </c>
      <c r="D181" s="33" t="s">
        <v>380</v>
      </c>
      <c r="E181" s="33" t="s">
        <v>748</v>
      </c>
      <c r="F181" s="34">
        <v>3</v>
      </c>
      <c r="G181" s="34">
        <v>0</v>
      </c>
      <c r="H181" s="34">
        <v>0</v>
      </c>
      <c r="I181" s="34">
        <v>0</v>
      </c>
      <c r="J181" s="34">
        <v>1</v>
      </c>
    </row>
    <row r="182" spans="1:10">
      <c r="A182" t="s">
        <v>57</v>
      </c>
      <c r="B182" s="33" t="s">
        <v>160</v>
      </c>
      <c r="C182" s="33" t="s">
        <v>548</v>
      </c>
      <c r="D182" s="33" t="s">
        <v>381</v>
      </c>
      <c r="E182" s="33" t="s">
        <v>749</v>
      </c>
      <c r="F182" s="34">
        <v>18</v>
      </c>
      <c r="G182" s="34">
        <v>18</v>
      </c>
      <c r="H182" s="34">
        <v>6</v>
      </c>
      <c r="I182" s="34">
        <v>9</v>
      </c>
      <c r="J182" s="34">
        <v>13</v>
      </c>
    </row>
    <row r="183" spans="1:10">
      <c r="A183" t="s">
        <v>209</v>
      </c>
      <c r="B183" s="33" t="s">
        <v>160</v>
      </c>
      <c r="C183" s="33" t="s">
        <v>548</v>
      </c>
      <c r="D183" s="33" t="s">
        <v>382</v>
      </c>
      <c r="E183" s="33" t="s">
        <v>750</v>
      </c>
      <c r="F183" s="34">
        <v>15</v>
      </c>
      <c r="G183" s="34">
        <v>18</v>
      </c>
      <c r="H183" s="34">
        <v>5</v>
      </c>
      <c r="I183" s="34">
        <v>9</v>
      </c>
      <c r="J183" s="34">
        <v>12</v>
      </c>
    </row>
    <row r="184" spans="1:10">
      <c r="A184" t="s">
        <v>211</v>
      </c>
      <c r="B184" s="33" t="s">
        <v>160</v>
      </c>
      <c r="C184" s="33" t="s">
        <v>548</v>
      </c>
      <c r="D184" s="33" t="s">
        <v>383</v>
      </c>
      <c r="E184" s="33" t="s">
        <v>751</v>
      </c>
      <c r="F184" s="34">
        <v>3</v>
      </c>
      <c r="G184" s="34">
        <v>0</v>
      </c>
      <c r="H184" s="34">
        <v>1</v>
      </c>
      <c r="I184" s="34">
        <v>0</v>
      </c>
      <c r="J184" s="34">
        <v>1</v>
      </c>
    </row>
    <row r="185" spans="1:10">
      <c r="A185" t="s">
        <v>166</v>
      </c>
      <c r="B185" s="33" t="s">
        <v>160</v>
      </c>
      <c r="C185" s="33" t="s">
        <v>548</v>
      </c>
      <c r="D185" s="33" t="s">
        <v>384</v>
      </c>
      <c r="E185" s="33" t="s">
        <v>752</v>
      </c>
      <c r="F185" s="34">
        <v>1</v>
      </c>
      <c r="G185" s="34">
        <v>1</v>
      </c>
      <c r="H185" s="34">
        <v>0</v>
      </c>
      <c r="I185" s="34">
        <v>0</v>
      </c>
      <c r="J185" s="34">
        <v>0</v>
      </c>
    </row>
    <row r="186" spans="1:10">
      <c r="A186" t="s">
        <v>61</v>
      </c>
      <c r="B186" s="33" t="s">
        <v>160</v>
      </c>
      <c r="C186" s="33" t="s">
        <v>548</v>
      </c>
      <c r="D186" s="33" t="s">
        <v>385</v>
      </c>
      <c r="E186" s="33" t="s">
        <v>753</v>
      </c>
      <c r="F186" s="34">
        <v>7</v>
      </c>
      <c r="G186" s="34">
        <v>8</v>
      </c>
      <c r="H186" s="34">
        <v>1</v>
      </c>
      <c r="I186" s="34">
        <v>4</v>
      </c>
      <c r="J186" s="34">
        <v>5</v>
      </c>
    </row>
    <row r="187" spans="1:10">
      <c r="A187" t="s">
        <v>62</v>
      </c>
      <c r="B187" s="33" t="s">
        <v>160</v>
      </c>
      <c r="C187" s="33" t="s">
        <v>548</v>
      </c>
      <c r="D187" s="33" t="s">
        <v>386</v>
      </c>
      <c r="E187" s="33" t="s">
        <v>754</v>
      </c>
      <c r="F187" s="34">
        <v>4</v>
      </c>
      <c r="G187" s="34">
        <v>2</v>
      </c>
      <c r="H187" s="34">
        <v>2</v>
      </c>
      <c r="I187" s="34">
        <v>1</v>
      </c>
      <c r="J187" s="34">
        <v>1</v>
      </c>
    </row>
    <row r="188" spans="1:10">
      <c r="A188" t="s">
        <v>63</v>
      </c>
      <c r="B188" s="36" t="s">
        <v>160</v>
      </c>
      <c r="C188" s="33" t="s">
        <v>548</v>
      </c>
      <c r="D188" s="33" t="s">
        <v>387</v>
      </c>
      <c r="E188" s="33" t="s">
        <v>755</v>
      </c>
      <c r="F188" s="34">
        <v>2</v>
      </c>
      <c r="G188" s="34">
        <v>1</v>
      </c>
      <c r="H188" s="34">
        <v>6</v>
      </c>
      <c r="I188" s="34">
        <v>3</v>
      </c>
      <c r="J188" s="34">
        <v>1</v>
      </c>
    </row>
    <row r="189" spans="1:10">
      <c r="A189" t="s">
        <v>64</v>
      </c>
      <c r="B189" s="33" t="s">
        <v>160</v>
      </c>
      <c r="C189" s="33" t="s">
        <v>548</v>
      </c>
      <c r="D189" s="33" t="s">
        <v>388</v>
      </c>
      <c r="E189" s="33" t="s">
        <v>756</v>
      </c>
      <c r="F189" s="34">
        <v>0</v>
      </c>
      <c r="G189" s="34">
        <v>0</v>
      </c>
      <c r="H189" s="34">
        <v>1</v>
      </c>
      <c r="I189" s="34">
        <v>0</v>
      </c>
      <c r="J189" s="34">
        <v>1</v>
      </c>
    </row>
    <row r="190" spans="1:10">
      <c r="A190" t="s">
        <v>65</v>
      </c>
      <c r="B190" s="33" t="s">
        <v>160</v>
      </c>
      <c r="C190" s="33" t="s">
        <v>548</v>
      </c>
      <c r="D190" s="33" t="s">
        <v>389</v>
      </c>
      <c r="E190" s="33" t="s">
        <v>757</v>
      </c>
      <c r="F190" s="34">
        <v>5</v>
      </c>
      <c r="G190" s="34">
        <v>8</v>
      </c>
      <c r="H190" s="34">
        <v>3</v>
      </c>
      <c r="I190" s="34">
        <v>5</v>
      </c>
      <c r="J190" s="34">
        <v>2</v>
      </c>
    </row>
    <row r="191" spans="1:10">
      <c r="A191" t="s">
        <v>66</v>
      </c>
      <c r="B191" s="33" t="s">
        <v>160</v>
      </c>
      <c r="C191" s="33" t="s">
        <v>548</v>
      </c>
      <c r="D191" s="33" t="s">
        <v>390</v>
      </c>
      <c r="E191" s="33" t="s">
        <v>758</v>
      </c>
      <c r="F191" s="34">
        <v>13</v>
      </c>
      <c r="G191" s="34">
        <v>14</v>
      </c>
      <c r="H191" s="34">
        <v>24</v>
      </c>
      <c r="I191" s="34">
        <v>12</v>
      </c>
      <c r="J191" s="34">
        <v>14</v>
      </c>
    </row>
    <row r="192" spans="1:10">
      <c r="A192" t="s">
        <v>90</v>
      </c>
      <c r="B192" s="33" t="s">
        <v>121</v>
      </c>
      <c r="C192" s="33" t="s">
        <v>548</v>
      </c>
      <c r="D192" s="33" t="s">
        <v>391</v>
      </c>
      <c r="E192" s="33" t="s">
        <v>759</v>
      </c>
      <c r="F192" s="34">
        <v>1</v>
      </c>
      <c r="G192" s="34">
        <v>0</v>
      </c>
      <c r="H192" s="34">
        <v>4</v>
      </c>
      <c r="I192" s="34">
        <v>3</v>
      </c>
      <c r="J192" s="34">
        <v>2</v>
      </c>
    </row>
    <row r="193" spans="1:10">
      <c r="A193" t="s">
        <v>99</v>
      </c>
      <c r="B193" s="33" t="s">
        <v>121</v>
      </c>
      <c r="C193" s="33" t="s">
        <v>548</v>
      </c>
      <c r="D193" s="33" t="s">
        <v>392</v>
      </c>
      <c r="E193" s="33" t="s">
        <v>760</v>
      </c>
      <c r="F193" s="34">
        <v>0</v>
      </c>
      <c r="G193" s="34">
        <v>0</v>
      </c>
      <c r="H193" s="34">
        <v>2</v>
      </c>
      <c r="I193" s="34">
        <v>1</v>
      </c>
      <c r="J193" s="34">
        <v>0</v>
      </c>
    </row>
    <row r="194" spans="1:10">
      <c r="A194" t="s">
        <v>108</v>
      </c>
      <c r="B194" s="33" t="s">
        <v>121</v>
      </c>
      <c r="C194" s="33" t="s">
        <v>548</v>
      </c>
      <c r="D194" s="33" t="s">
        <v>393</v>
      </c>
      <c r="E194" s="33" t="s">
        <v>761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</row>
    <row r="195" spans="1:10">
      <c r="A195" t="s">
        <v>51</v>
      </c>
      <c r="B195" s="33" t="s">
        <v>121</v>
      </c>
      <c r="C195" s="33" t="s">
        <v>548</v>
      </c>
      <c r="D195" s="33" t="s">
        <v>394</v>
      </c>
      <c r="E195" s="33" t="s">
        <v>762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</row>
    <row r="196" spans="1:10">
      <c r="A196" t="s">
        <v>199</v>
      </c>
      <c r="B196" s="36" t="s">
        <v>121</v>
      </c>
      <c r="C196" s="33" t="s">
        <v>548</v>
      </c>
      <c r="D196" s="33" t="s">
        <v>395</v>
      </c>
      <c r="E196" s="33" t="s">
        <v>763</v>
      </c>
      <c r="F196" s="34">
        <v>0</v>
      </c>
      <c r="G196" s="34">
        <v>0</v>
      </c>
      <c r="H196" s="34">
        <v>0</v>
      </c>
      <c r="I196" s="34">
        <v>0</v>
      </c>
      <c r="J196" s="34">
        <v>0</v>
      </c>
    </row>
    <row r="197" spans="1:10">
      <c r="A197" t="s">
        <v>201</v>
      </c>
      <c r="B197" s="33" t="s">
        <v>121</v>
      </c>
      <c r="C197" s="33" t="s">
        <v>548</v>
      </c>
      <c r="D197" s="33" t="s">
        <v>396</v>
      </c>
      <c r="E197" s="33" t="s">
        <v>764</v>
      </c>
      <c r="F197" s="34">
        <v>0</v>
      </c>
      <c r="G197" s="34">
        <v>0</v>
      </c>
      <c r="H197" s="34">
        <v>0</v>
      </c>
      <c r="I197" s="34">
        <v>0</v>
      </c>
      <c r="J197" s="34">
        <v>0</v>
      </c>
    </row>
    <row r="198" spans="1:10">
      <c r="A198" t="s">
        <v>54</v>
      </c>
      <c r="B198" s="33" t="s">
        <v>121</v>
      </c>
      <c r="C198" s="33" t="s">
        <v>548</v>
      </c>
      <c r="D198" s="33" t="s">
        <v>397</v>
      </c>
      <c r="E198" s="33" t="s">
        <v>765</v>
      </c>
      <c r="F198" s="34">
        <v>0</v>
      </c>
      <c r="G198" s="34">
        <v>0</v>
      </c>
      <c r="H198" s="34">
        <v>0</v>
      </c>
      <c r="I198" s="34">
        <v>0</v>
      </c>
      <c r="J198" s="34">
        <v>0</v>
      </c>
    </row>
    <row r="199" spans="1:10">
      <c r="A199" t="s">
        <v>204</v>
      </c>
      <c r="B199" s="37" t="s">
        <v>121</v>
      </c>
      <c r="C199" s="33" t="s">
        <v>548</v>
      </c>
      <c r="D199" s="33" t="s">
        <v>398</v>
      </c>
      <c r="E199" s="33" t="s">
        <v>766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</row>
    <row r="200" spans="1:10">
      <c r="A200" t="s">
        <v>206</v>
      </c>
      <c r="B200" s="33" t="s">
        <v>121</v>
      </c>
      <c r="C200" s="33" t="s">
        <v>548</v>
      </c>
      <c r="D200" s="33" t="s">
        <v>399</v>
      </c>
      <c r="E200" s="33" t="s">
        <v>767</v>
      </c>
      <c r="F200" s="34">
        <v>0</v>
      </c>
      <c r="G200" s="34">
        <v>0</v>
      </c>
      <c r="H200" s="34">
        <v>0</v>
      </c>
      <c r="I200" s="34">
        <v>0</v>
      </c>
      <c r="J200" s="34">
        <v>0</v>
      </c>
    </row>
    <row r="201" spans="1:10">
      <c r="A201" t="s">
        <v>57</v>
      </c>
      <c r="B201" s="33" t="s">
        <v>121</v>
      </c>
      <c r="C201" s="33" t="s">
        <v>548</v>
      </c>
      <c r="D201" s="33" t="s">
        <v>400</v>
      </c>
      <c r="E201" s="33" t="s">
        <v>768</v>
      </c>
      <c r="F201" s="34">
        <v>0</v>
      </c>
      <c r="G201" s="34">
        <v>0</v>
      </c>
      <c r="H201" s="34">
        <v>2</v>
      </c>
      <c r="I201" s="34">
        <v>1</v>
      </c>
      <c r="J201" s="34">
        <v>0</v>
      </c>
    </row>
    <row r="202" spans="1:10">
      <c r="A202" t="s">
        <v>209</v>
      </c>
      <c r="B202" s="33" t="s">
        <v>121</v>
      </c>
      <c r="C202" s="33" t="s">
        <v>548</v>
      </c>
      <c r="D202" s="33" t="s">
        <v>401</v>
      </c>
      <c r="E202" s="33" t="s">
        <v>769</v>
      </c>
      <c r="F202" s="34">
        <v>0</v>
      </c>
      <c r="G202" s="34">
        <v>0</v>
      </c>
      <c r="H202" s="34">
        <v>2</v>
      </c>
      <c r="I202" s="34">
        <v>1</v>
      </c>
      <c r="J202" s="34">
        <v>0</v>
      </c>
    </row>
    <row r="203" spans="1:10">
      <c r="A203" t="s">
        <v>211</v>
      </c>
      <c r="B203" s="33" t="s">
        <v>121</v>
      </c>
      <c r="C203" s="33" t="s">
        <v>548</v>
      </c>
      <c r="D203" s="33" t="s">
        <v>402</v>
      </c>
      <c r="E203" s="33" t="s">
        <v>770</v>
      </c>
      <c r="F203" s="34">
        <v>0</v>
      </c>
      <c r="G203" s="34">
        <v>0</v>
      </c>
      <c r="H203" s="34">
        <v>0</v>
      </c>
      <c r="I203" s="34">
        <v>0</v>
      </c>
      <c r="J203" s="34">
        <v>0</v>
      </c>
    </row>
    <row r="204" spans="1:10">
      <c r="A204" t="s">
        <v>166</v>
      </c>
      <c r="B204" s="33" t="s">
        <v>121</v>
      </c>
      <c r="C204" s="33" t="s">
        <v>548</v>
      </c>
      <c r="D204" s="33" t="s">
        <v>403</v>
      </c>
      <c r="E204" s="33" t="s">
        <v>771</v>
      </c>
      <c r="F204" s="34">
        <v>0</v>
      </c>
      <c r="G204" s="34">
        <v>0</v>
      </c>
      <c r="H204" s="34">
        <v>0</v>
      </c>
      <c r="I204" s="34">
        <v>0</v>
      </c>
      <c r="J204" s="34">
        <v>1</v>
      </c>
    </row>
    <row r="205" spans="1:10">
      <c r="A205" t="s">
        <v>61</v>
      </c>
      <c r="B205" s="33" t="s">
        <v>121</v>
      </c>
      <c r="C205" s="33" t="s">
        <v>548</v>
      </c>
      <c r="D205" s="33" t="s">
        <v>404</v>
      </c>
      <c r="E205" s="33" t="s">
        <v>772</v>
      </c>
      <c r="F205" s="34">
        <v>0</v>
      </c>
      <c r="G205" s="34">
        <v>0</v>
      </c>
      <c r="H205" s="34">
        <v>0</v>
      </c>
      <c r="I205" s="34">
        <v>1</v>
      </c>
      <c r="J205" s="34">
        <v>0</v>
      </c>
    </row>
    <row r="206" spans="1:10">
      <c r="A206" t="s">
        <v>62</v>
      </c>
      <c r="B206" s="36" t="s">
        <v>121</v>
      </c>
      <c r="C206" s="33" t="s">
        <v>548</v>
      </c>
      <c r="D206" s="33" t="s">
        <v>405</v>
      </c>
      <c r="E206" s="33" t="s">
        <v>773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</row>
    <row r="207" spans="1:10">
      <c r="A207" t="s">
        <v>63</v>
      </c>
      <c r="B207" s="33" t="s">
        <v>121</v>
      </c>
      <c r="C207" s="33" t="s">
        <v>548</v>
      </c>
      <c r="D207" s="33" t="s">
        <v>406</v>
      </c>
      <c r="E207" s="33" t="s">
        <v>774</v>
      </c>
      <c r="F207" s="34">
        <v>1</v>
      </c>
      <c r="G207" s="34">
        <v>0</v>
      </c>
      <c r="H207" s="34">
        <v>0</v>
      </c>
      <c r="I207" s="34">
        <v>0</v>
      </c>
      <c r="J207" s="34">
        <v>0</v>
      </c>
    </row>
    <row r="208" spans="1:10">
      <c r="A208" t="s">
        <v>64</v>
      </c>
      <c r="B208" s="33" t="s">
        <v>121</v>
      </c>
      <c r="C208" s="33" t="s">
        <v>548</v>
      </c>
      <c r="D208" s="33" t="s">
        <v>407</v>
      </c>
      <c r="E208" s="33" t="s">
        <v>775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</row>
    <row r="209" spans="1:10">
      <c r="A209" t="s">
        <v>65</v>
      </c>
      <c r="B209" s="33" t="s">
        <v>121</v>
      </c>
      <c r="C209" s="33" t="s">
        <v>548</v>
      </c>
      <c r="D209" s="33" t="s">
        <v>408</v>
      </c>
      <c r="E209" s="33" t="s">
        <v>776</v>
      </c>
      <c r="F209" s="34">
        <v>0</v>
      </c>
      <c r="G209" s="34">
        <v>0</v>
      </c>
      <c r="H209" s="34">
        <v>0</v>
      </c>
      <c r="I209" s="34">
        <v>0</v>
      </c>
      <c r="J209" s="34">
        <v>1</v>
      </c>
    </row>
    <row r="210" spans="1:10">
      <c r="A210" t="s">
        <v>66</v>
      </c>
      <c r="B210" s="33" t="s">
        <v>121</v>
      </c>
      <c r="C210" s="33" t="s">
        <v>548</v>
      </c>
      <c r="D210" s="33" t="s">
        <v>409</v>
      </c>
      <c r="E210" s="33" t="s">
        <v>777</v>
      </c>
      <c r="F210" s="34">
        <v>0</v>
      </c>
      <c r="G210" s="34">
        <v>0</v>
      </c>
      <c r="H210" s="34">
        <v>2</v>
      </c>
      <c r="I210" s="34">
        <v>1</v>
      </c>
      <c r="J210" s="34">
        <v>0</v>
      </c>
    </row>
    <row r="211" spans="1:10">
      <c r="A211" t="s">
        <v>90</v>
      </c>
      <c r="B211" s="33" t="s">
        <v>129</v>
      </c>
      <c r="C211" s="33" t="s">
        <v>548</v>
      </c>
      <c r="D211" s="33" t="s">
        <v>410</v>
      </c>
      <c r="E211" s="33" t="s">
        <v>778</v>
      </c>
      <c r="F211" s="34">
        <v>0</v>
      </c>
      <c r="G211" s="34">
        <v>4</v>
      </c>
      <c r="H211" s="34">
        <v>0</v>
      </c>
      <c r="I211" s="34">
        <v>3</v>
      </c>
      <c r="J211" s="34">
        <v>5</v>
      </c>
    </row>
    <row r="212" spans="1:10">
      <c r="A212" t="s">
        <v>99</v>
      </c>
      <c r="B212" s="33" t="s">
        <v>129</v>
      </c>
      <c r="C212" s="33" t="s">
        <v>548</v>
      </c>
      <c r="D212" s="33" t="s">
        <v>411</v>
      </c>
      <c r="E212" s="33" t="s">
        <v>779</v>
      </c>
      <c r="F212" s="34">
        <v>0</v>
      </c>
      <c r="G212" s="34">
        <v>0</v>
      </c>
      <c r="H212" s="34">
        <v>0</v>
      </c>
      <c r="I212" s="34">
        <v>1</v>
      </c>
      <c r="J212" s="34">
        <v>0</v>
      </c>
    </row>
    <row r="213" spans="1:10">
      <c r="A213" t="s">
        <v>108</v>
      </c>
      <c r="B213" s="33" t="s">
        <v>129</v>
      </c>
      <c r="C213" s="33" t="s">
        <v>548</v>
      </c>
      <c r="D213" s="33" t="s">
        <v>412</v>
      </c>
      <c r="E213" s="33" t="s">
        <v>780</v>
      </c>
      <c r="F213" s="34">
        <v>0</v>
      </c>
      <c r="G213" s="34">
        <v>0</v>
      </c>
      <c r="H213" s="34">
        <v>0</v>
      </c>
      <c r="I213" s="34">
        <v>1</v>
      </c>
      <c r="J213" s="34">
        <v>3</v>
      </c>
    </row>
    <row r="214" spans="1:10">
      <c r="A214" t="s">
        <v>51</v>
      </c>
      <c r="B214" s="36" t="s">
        <v>129</v>
      </c>
      <c r="C214" s="33" t="s">
        <v>548</v>
      </c>
      <c r="D214" s="33" t="s">
        <v>413</v>
      </c>
      <c r="E214" s="33" t="s">
        <v>781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</row>
    <row r="215" spans="1:10">
      <c r="A215" t="s">
        <v>199</v>
      </c>
      <c r="B215" s="33" t="s">
        <v>129</v>
      </c>
      <c r="C215" s="33" t="s">
        <v>548</v>
      </c>
      <c r="D215" s="33" t="s">
        <v>414</v>
      </c>
      <c r="E215" s="33" t="s">
        <v>782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</row>
    <row r="216" spans="1:10">
      <c r="A216" t="s">
        <v>201</v>
      </c>
      <c r="B216" s="33" t="s">
        <v>129</v>
      </c>
      <c r="C216" s="33" t="s">
        <v>548</v>
      </c>
      <c r="D216" s="33" t="s">
        <v>415</v>
      </c>
      <c r="E216" s="33" t="s">
        <v>783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</row>
    <row r="217" spans="1:10">
      <c r="A217" t="s">
        <v>54</v>
      </c>
      <c r="B217" s="37" t="s">
        <v>129</v>
      </c>
      <c r="C217" s="33" t="s">
        <v>548</v>
      </c>
      <c r="D217" s="33" t="s">
        <v>416</v>
      </c>
      <c r="E217" s="33" t="s">
        <v>784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</row>
    <row r="218" spans="1:10">
      <c r="A218" t="s">
        <v>204</v>
      </c>
      <c r="B218" s="33" t="s">
        <v>129</v>
      </c>
      <c r="C218" s="33" t="s">
        <v>548</v>
      </c>
      <c r="D218" s="33" t="s">
        <v>417</v>
      </c>
      <c r="E218" s="33" t="s">
        <v>785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</row>
    <row r="219" spans="1:10">
      <c r="A219" t="s">
        <v>206</v>
      </c>
      <c r="B219" s="33" t="s">
        <v>129</v>
      </c>
      <c r="C219" s="33" t="s">
        <v>548</v>
      </c>
      <c r="D219" s="33" t="s">
        <v>418</v>
      </c>
      <c r="E219" s="33" t="s">
        <v>786</v>
      </c>
      <c r="F219" s="34">
        <v>0</v>
      </c>
      <c r="G219" s="34">
        <v>0</v>
      </c>
      <c r="H219" s="34">
        <v>0</v>
      </c>
      <c r="I219" s="34">
        <v>0</v>
      </c>
      <c r="J219" s="34">
        <v>0</v>
      </c>
    </row>
    <row r="220" spans="1:10">
      <c r="A220" t="s">
        <v>57</v>
      </c>
      <c r="B220" s="33" t="s">
        <v>129</v>
      </c>
      <c r="C220" s="33" t="s">
        <v>548</v>
      </c>
      <c r="D220" s="33" t="s">
        <v>419</v>
      </c>
      <c r="E220" s="33" t="s">
        <v>787</v>
      </c>
      <c r="F220" s="34">
        <v>0</v>
      </c>
      <c r="G220" s="34">
        <v>0</v>
      </c>
      <c r="H220" s="34">
        <v>0</v>
      </c>
      <c r="I220" s="34">
        <v>2</v>
      </c>
      <c r="J220" s="34">
        <v>3</v>
      </c>
    </row>
    <row r="221" spans="1:10">
      <c r="A221" t="s">
        <v>209</v>
      </c>
      <c r="B221" s="33" t="s">
        <v>129</v>
      </c>
      <c r="C221" s="33" t="s">
        <v>548</v>
      </c>
      <c r="D221" s="33" t="s">
        <v>420</v>
      </c>
      <c r="E221" s="33" t="s">
        <v>788</v>
      </c>
      <c r="F221" s="34">
        <v>0</v>
      </c>
      <c r="G221" s="34">
        <v>0</v>
      </c>
      <c r="H221" s="34">
        <v>0</v>
      </c>
      <c r="I221" s="34">
        <v>1</v>
      </c>
      <c r="J221" s="34">
        <v>0</v>
      </c>
    </row>
    <row r="222" spans="1:10">
      <c r="A222" t="s">
        <v>211</v>
      </c>
      <c r="B222" s="33" t="s">
        <v>129</v>
      </c>
      <c r="C222" s="33" t="s">
        <v>548</v>
      </c>
      <c r="D222" s="33" t="s">
        <v>421</v>
      </c>
      <c r="E222" s="33" t="s">
        <v>789</v>
      </c>
      <c r="F222" s="34">
        <v>0</v>
      </c>
      <c r="G222" s="34">
        <v>0</v>
      </c>
      <c r="H222" s="34">
        <v>0</v>
      </c>
      <c r="I222" s="34">
        <v>1</v>
      </c>
      <c r="J222" s="34">
        <v>3</v>
      </c>
    </row>
    <row r="223" spans="1:10">
      <c r="A223" t="s">
        <v>166</v>
      </c>
      <c r="B223" s="33" t="s">
        <v>129</v>
      </c>
      <c r="C223" s="33" t="s">
        <v>548</v>
      </c>
      <c r="D223" s="33" t="s">
        <v>422</v>
      </c>
      <c r="E223" s="33" t="s">
        <v>790</v>
      </c>
      <c r="F223" s="34">
        <v>0</v>
      </c>
      <c r="G223" s="34">
        <v>0</v>
      </c>
      <c r="H223" s="34">
        <v>0</v>
      </c>
      <c r="I223" s="34">
        <v>0</v>
      </c>
      <c r="J223" s="34">
        <v>0</v>
      </c>
    </row>
    <row r="224" spans="1:10">
      <c r="A224" t="s">
        <v>61</v>
      </c>
      <c r="B224" s="36" t="s">
        <v>129</v>
      </c>
      <c r="C224" s="33" t="s">
        <v>548</v>
      </c>
      <c r="D224" s="33" t="s">
        <v>423</v>
      </c>
      <c r="E224" s="33" t="s">
        <v>791</v>
      </c>
      <c r="F224" s="34">
        <v>0</v>
      </c>
      <c r="G224" s="34">
        <v>3</v>
      </c>
      <c r="H224" s="34">
        <v>0</v>
      </c>
      <c r="I224" s="34">
        <v>0</v>
      </c>
      <c r="J224" s="34">
        <v>0</v>
      </c>
    </row>
    <row r="225" spans="1:10">
      <c r="A225" t="s">
        <v>62</v>
      </c>
      <c r="B225" s="33" t="s">
        <v>129</v>
      </c>
      <c r="C225" s="33" t="s">
        <v>548</v>
      </c>
      <c r="D225" s="33" t="s">
        <v>424</v>
      </c>
      <c r="E225" s="33" t="s">
        <v>792</v>
      </c>
      <c r="F225" s="34">
        <v>0</v>
      </c>
      <c r="G225" s="34">
        <v>0</v>
      </c>
      <c r="H225" s="34">
        <v>0</v>
      </c>
      <c r="I225" s="34">
        <v>0</v>
      </c>
      <c r="J225" s="34">
        <v>1</v>
      </c>
    </row>
    <row r="226" spans="1:10">
      <c r="A226" t="s">
        <v>63</v>
      </c>
      <c r="B226" s="33" t="s">
        <v>129</v>
      </c>
      <c r="C226" s="33" t="s">
        <v>548</v>
      </c>
      <c r="D226" s="33" t="s">
        <v>425</v>
      </c>
      <c r="E226" s="33" t="s">
        <v>793</v>
      </c>
      <c r="F226" s="34">
        <v>0</v>
      </c>
      <c r="G226" s="34">
        <v>0</v>
      </c>
      <c r="H226" s="34">
        <v>0</v>
      </c>
      <c r="I226" s="34">
        <v>0</v>
      </c>
      <c r="J226" s="34">
        <v>1</v>
      </c>
    </row>
    <row r="227" spans="1:10">
      <c r="A227" t="s">
        <v>64</v>
      </c>
      <c r="B227" s="33" t="s">
        <v>129</v>
      </c>
      <c r="C227" s="33" t="s">
        <v>548</v>
      </c>
      <c r="D227" s="33" t="s">
        <v>426</v>
      </c>
      <c r="E227" s="33" t="s">
        <v>794</v>
      </c>
      <c r="F227" s="34">
        <v>0</v>
      </c>
      <c r="G227" s="34">
        <v>0</v>
      </c>
      <c r="H227" s="34">
        <v>0</v>
      </c>
      <c r="I227" s="34">
        <v>0</v>
      </c>
      <c r="J227" s="34">
        <v>0</v>
      </c>
    </row>
    <row r="228" spans="1:10">
      <c r="A228" t="s">
        <v>65</v>
      </c>
      <c r="B228" s="33" t="s">
        <v>129</v>
      </c>
      <c r="C228" s="33" t="s">
        <v>548</v>
      </c>
      <c r="D228" s="33" t="s">
        <v>427</v>
      </c>
      <c r="E228" s="33" t="s">
        <v>795</v>
      </c>
      <c r="F228" s="34">
        <v>0</v>
      </c>
      <c r="G228" s="34">
        <v>1</v>
      </c>
      <c r="H228" s="34">
        <v>0</v>
      </c>
      <c r="I228" s="34">
        <v>0</v>
      </c>
      <c r="J228" s="34">
        <v>0</v>
      </c>
    </row>
    <row r="229" spans="1:10">
      <c r="A229" t="s">
        <v>66</v>
      </c>
      <c r="B229" s="33" t="s">
        <v>129</v>
      </c>
      <c r="C229" s="33" t="s">
        <v>548</v>
      </c>
      <c r="D229" s="33" t="s">
        <v>428</v>
      </c>
      <c r="E229" s="33" t="s">
        <v>796</v>
      </c>
      <c r="F229" s="34">
        <v>0</v>
      </c>
      <c r="G229" s="34">
        <v>0</v>
      </c>
      <c r="H229" s="34">
        <v>0</v>
      </c>
      <c r="I229" s="34">
        <v>1</v>
      </c>
      <c r="J229" s="34">
        <v>0</v>
      </c>
    </row>
    <row r="230" spans="1:10">
      <c r="A230" t="s">
        <v>90</v>
      </c>
      <c r="B230" s="33" t="s">
        <v>135</v>
      </c>
      <c r="C230" s="33" t="s">
        <v>548</v>
      </c>
      <c r="D230" s="33" t="s">
        <v>429</v>
      </c>
      <c r="E230" s="33" t="s">
        <v>797</v>
      </c>
      <c r="F230" s="34">
        <v>45</v>
      </c>
      <c r="G230" s="34">
        <v>46</v>
      </c>
      <c r="H230" s="34">
        <v>50</v>
      </c>
      <c r="I230" s="34">
        <v>48</v>
      </c>
      <c r="J230" s="34">
        <v>56</v>
      </c>
    </row>
    <row r="231" spans="1:10">
      <c r="A231" t="s">
        <v>99</v>
      </c>
      <c r="B231" s="33" t="s">
        <v>135</v>
      </c>
      <c r="C231" s="33" t="s">
        <v>548</v>
      </c>
      <c r="D231" s="33" t="s">
        <v>430</v>
      </c>
      <c r="E231" s="33" t="s">
        <v>798</v>
      </c>
      <c r="F231" s="34">
        <v>15</v>
      </c>
      <c r="G231" s="34">
        <v>9</v>
      </c>
      <c r="H231" s="34">
        <v>14</v>
      </c>
      <c r="I231" s="34">
        <v>10</v>
      </c>
      <c r="J231" s="34">
        <v>16</v>
      </c>
    </row>
    <row r="232" spans="1:10">
      <c r="A232" t="s">
        <v>108</v>
      </c>
      <c r="B232" s="36" t="s">
        <v>135</v>
      </c>
      <c r="C232" s="33" t="s">
        <v>548</v>
      </c>
      <c r="D232" s="33" t="s">
        <v>431</v>
      </c>
      <c r="E232" s="33" t="s">
        <v>799</v>
      </c>
      <c r="F232" s="34">
        <v>3</v>
      </c>
      <c r="G232" s="34">
        <v>5</v>
      </c>
      <c r="H232" s="34">
        <v>4</v>
      </c>
      <c r="I232" s="34">
        <v>10</v>
      </c>
      <c r="J232" s="34">
        <v>4</v>
      </c>
    </row>
    <row r="233" spans="1:10">
      <c r="A233" t="s">
        <v>51</v>
      </c>
      <c r="B233" s="33" t="s">
        <v>135</v>
      </c>
      <c r="C233" s="33" t="s">
        <v>548</v>
      </c>
      <c r="D233" s="33" t="s">
        <v>432</v>
      </c>
      <c r="E233" s="33" t="s">
        <v>800</v>
      </c>
      <c r="F233" s="34">
        <v>4</v>
      </c>
      <c r="G233" s="34">
        <v>4</v>
      </c>
      <c r="H233" s="34">
        <v>5</v>
      </c>
      <c r="I233" s="34">
        <v>7</v>
      </c>
      <c r="J233" s="34">
        <v>5</v>
      </c>
    </row>
    <row r="234" spans="1:10">
      <c r="A234" t="s">
        <v>199</v>
      </c>
      <c r="B234" s="33" t="s">
        <v>135</v>
      </c>
      <c r="C234" s="33" t="s">
        <v>548</v>
      </c>
      <c r="D234" s="33" t="s">
        <v>433</v>
      </c>
      <c r="E234" s="33" t="s">
        <v>801</v>
      </c>
      <c r="F234" s="34">
        <v>3</v>
      </c>
      <c r="G234" s="34">
        <v>0</v>
      </c>
      <c r="H234" s="34">
        <v>2</v>
      </c>
      <c r="I234" s="34">
        <v>0</v>
      </c>
      <c r="J234" s="34">
        <v>1</v>
      </c>
    </row>
    <row r="235" spans="1:10">
      <c r="A235" t="s">
        <v>201</v>
      </c>
      <c r="B235" s="37" t="s">
        <v>135</v>
      </c>
      <c r="C235" s="33" t="s">
        <v>548</v>
      </c>
      <c r="D235" s="33" t="s">
        <v>434</v>
      </c>
      <c r="E235" s="33" t="s">
        <v>802</v>
      </c>
      <c r="F235" s="34">
        <v>1</v>
      </c>
      <c r="G235" s="34">
        <v>4</v>
      </c>
      <c r="H235" s="34">
        <v>3</v>
      </c>
      <c r="I235" s="34">
        <v>7</v>
      </c>
      <c r="J235" s="34">
        <v>4</v>
      </c>
    </row>
    <row r="236" spans="1:10">
      <c r="A236" t="s">
        <v>54</v>
      </c>
      <c r="B236" s="33" t="s">
        <v>135</v>
      </c>
      <c r="C236" s="33" t="s">
        <v>548</v>
      </c>
      <c r="D236" s="33" t="s">
        <v>435</v>
      </c>
      <c r="E236" s="33" t="s">
        <v>803</v>
      </c>
      <c r="F236" s="34">
        <v>1</v>
      </c>
      <c r="G236" s="34">
        <v>1</v>
      </c>
      <c r="H236" s="34">
        <v>1</v>
      </c>
      <c r="I236" s="34">
        <v>0</v>
      </c>
      <c r="J236" s="34">
        <v>0</v>
      </c>
    </row>
    <row r="237" spans="1:10">
      <c r="A237" t="s">
        <v>204</v>
      </c>
      <c r="B237" s="33" t="s">
        <v>135</v>
      </c>
      <c r="C237" s="33" t="s">
        <v>548</v>
      </c>
      <c r="D237" s="33" t="s">
        <v>436</v>
      </c>
      <c r="E237" s="33" t="s">
        <v>804</v>
      </c>
      <c r="F237" s="34">
        <v>0</v>
      </c>
      <c r="G237" s="34">
        <v>1</v>
      </c>
      <c r="H237" s="34">
        <v>1</v>
      </c>
      <c r="I237" s="34">
        <v>0</v>
      </c>
      <c r="J237" s="34">
        <v>0</v>
      </c>
    </row>
    <row r="238" spans="1:10">
      <c r="A238" t="s">
        <v>206</v>
      </c>
      <c r="B238" s="33" t="s">
        <v>135</v>
      </c>
      <c r="C238" s="33" t="s">
        <v>548</v>
      </c>
      <c r="D238" s="33" t="s">
        <v>437</v>
      </c>
      <c r="E238" s="33" t="s">
        <v>805</v>
      </c>
      <c r="F238" s="34">
        <v>1</v>
      </c>
      <c r="G238" s="34">
        <v>0</v>
      </c>
      <c r="H238" s="34">
        <v>0</v>
      </c>
      <c r="I238" s="34">
        <v>0</v>
      </c>
      <c r="J238" s="34">
        <v>0</v>
      </c>
    </row>
    <row r="239" spans="1:10">
      <c r="A239" t="s">
        <v>57</v>
      </c>
      <c r="B239" s="33" t="s">
        <v>135</v>
      </c>
      <c r="C239" s="33" t="s">
        <v>548</v>
      </c>
      <c r="D239" s="33" t="s">
        <v>438</v>
      </c>
      <c r="E239" s="33" t="s">
        <v>806</v>
      </c>
      <c r="F239" s="34">
        <v>13</v>
      </c>
      <c r="G239" s="34">
        <v>9</v>
      </c>
      <c r="H239" s="34">
        <v>12</v>
      </c>
      <c r="I239" s="34">
        <v>13</v>
      </c>
      <c r="J239" s="34">
        <v>15</v>
      </c>
    </row>
    <row r="240" spans="1:10">
      <c r="A240" t="s">
        <v>209</v>
      </c>
      <c r="B240" s="33" t="s">
        <v>135</v>
      </c>
      <c r="C240" s="33" t="s">
        <v>548</v>
      </c>
      <c r="D240" s="33" t="s">
        <v>439</v>
      </c>
      <c r="E240" s="33" t="s">
        <v>807</v>
      </c>
      <c r="F240" s="34">
        <v>12</v>
      </c>
      <c r="G240" s="34">
        <v>8</v>
      </c>
      <c r="H240" s="34">
        <v>11</v>
      </c>
      <c r="I240" s="34">
        <v>10</v>
      </c>
      <c r="J240" s="34">
        <v>15</v>
      </c>
    </row>
    <row r="241" spans="1:10">
      <c r="A241" t="s">
        <v>211</v>
      </c>
      <c r="B241" s="33" t="s">
        <v>135</v>
      </c>
      <c r="C241" s="33" t="s">
        <v>548</v>
      </c>
      <c r="D241" s="33" t="s">
        <v>440</v>
      </c>
      <c r="E241" s="33" t="s">
        <v>808</v>
      </c>
      <c r="F241" s="34">
        <v>1</v>
      </c>
      <c r="G241" s="34">
        <v>1</v>
      </c>
      <c r="H241" s="34">
        <v>1</v>
      </c>
      <c r="I241" s="34">
        <v>3</v>
      </c>
      <c r="J241" s="34">
        <v>0</v>
      </c>
    </row>
    <row r="242" spans="1:10">
      <c r="A242" t="s">
        <v>166</v>
      </c>
      <c r="B242" s="36" t="s">
        <v>135</v>
      </c>
      <c r="C242" s="33" t="s">
        <v>548</v>
      </c>
      <c r="D242" s="33" t="s">
        <v>441</v>
      </c>
      <c r="E242" s="33" t="s">
        <v>809</v>
      </c>
      <c r="F242" s="34">
        <v>0</v>
      </c>
      <c r="G242" s="34">
        <v>0</v>
      </c>
      <c r="H242" s="34">
        <v>2</v>
      </c>
      <c r="I242" s="34">
        <v>0</v>
      </c>
      <c r="J242" s="34">
        <v>2</v>
      </c>
    </row>
    <row r="243" spans="1:10">
      <c r="A243" t="s">
        <v>61</v>
      </c>
      <c r="B243" s="33" t="s">
        <v>135</v>
      </c>
      <c r="C243" s="33" t="s">
        <v>548</v>
      </c>
      <c r="D243" s="33" t="s">
        <v>442</v>
      </c>
      <c r="E243" s="33" t="s">
        <v>810</v>
      </c>
      <c r="F243" s="34">
        <v>4</v>
      </c>
      <c r="G243" s="34">
        <v>8</v>
      </c>
      <c r="H243" s="34">
        <v>6</v>
      </c>
      <c r="I243" s="34">
        <v>6</v>
      </c>
      <c r="J243" s="34">
        <v>4</v>
      </c>
    </row>
    <row r="244" spans="1:10">
      <c r="A244" t="s">
        <v>62</v>
      </c>
      <c r="B244" s="33" t="s">
        <v>135</v>
      </c>
      <c r="C244" s="33" t="s">
        <v>548</v>
      </c>
      <c r="D244" s="33" t="s">
        <v>443</v>
      </c>
      <c r="E244" s="33" t="s">
        <v>811</v>
      </c>
      <c r="F244" s="34">
        <v>0</v>
      </c>
      <c r="G244" s="34">
        <v>0</v>
      </c>
      <c r="H244" s="34">
        <v>1</v>
      </c>
      <c r="I244" s="34">
        <v>0</v>
      </c>
      <c r="J244" s="34">
        <v>0</v>
      </c>
    </row>
    <row r="245" spans="1:10">
      <c r="A245" t="s">
        <v>63</v>
      </c>
      <c r="B245" s="33" t="s">
        <v>135</v>
      </c>
      <c r="C245" s="33" t="s">
        <v>548</v>
      </c>
      <c r="D245" s="33" t="s">
        <v>444</v>
      </c>
      <c r="E245" s="33" t="s">
        <v>812</v>
      </c>
      <c r="F245" s="34">
        <v>2</v>
      </c>
      <c r="G245" s="34">
        <v>0</v>
      </c>
      <c r="H245" s="34">
        <v>0</v>
      </c>
      <c r="I245" s="34">
        <v>2</v>
      </c>
      <c r="J245" s="34">
        <v>1</v>
      </c>
    </row>
    <row r="246" spans="1:10">
      <c r="A246" t="s">
        <v>64</v>
      </c>
      <c r="B246" s="33" t="s">
        <v>135</v>
      </c>
      <c r="C246" s="33" t="s">
        <v>548</v>
      </c>
      <c r="D246" s="33" t="s">
        <v>445</v>
      </c>
      <c r="E246" s="33" t="s">
        <v>813</v>
      </c>
      <c r="F246" s="34">
        <v>0</v>
      </c>
      <c r="G246" s="34">
        <v>0</v>
      </c>
      <c r="H246" s="34">
        <v>1</v>
      </c>
      <c r="I246" s="34">
        <v>0</v>
      </c>
      <c r="J246" s="34">
        <v>0</v>
      </c>
    </row>
    <row r="247" spans="1:10">
      <c r="A247" t="s">
        <v>65</v>
      </c>
      <c r="B247" s="33" t="s">
        <v>135</v>
      </c>
      <c r="C247" s="33" t="s">
        <v>548</v>
      </c>
      <c r="D247" s="33" t="s">
        <v>446</v>
      </c>
      <c r="E247" s="33" t="s">
        <v>814</v>
      </c>
      <c r="F247" s="34">
        <v>16</v>
      </c>
      <c r="G247" s="34">
        <v>16</v>
      </c>
      <c r="H247" s="34">
        <v>14</v>
      </c>
      <c r="I247" s="34">
        <v>13</v>
      </c>
      <c r="J247" s="34">
        <v>17</v>
      </c>
    </row>
    <row r="248" spans="1:10">
      <c r="A248" t="s">
        <v>66</v>
      </c>
      <c r="B248" s="33" t="s">
        <v>135</v>
      </c>
      <c r="C248" s="33" t="s">
        <v>548</v>
      </c>
      <c r="D248" s="33" t="s">
        <v>447</v>
      </c>
      <c r="E248" s="33" t="s">
        <v>815</v>
      </c>
      <c r="F248" s="34">
        <v>5</v>
      </c>
      <c r="G248" s="34">
        <v>8</v>
      </c>
      <c r="H248" s="34">
        <v>8</v>
      </c>
      <c r="I248" s="34">
        <v>7</v>
      </c>
      <c r="J248" s="34">
        <v>12</v>
      </c>
    </row>
    <row r="249" spans="1:10">
      <c r="A249" t="s">
        <v>90</v>
      </c>
      <c r="B249" s="33" t="s">
        <v>140</v>
      </c>
      <c r="C249" s="33" t="s">
        <v>548</v>
      </c>
      <c r="D249" s="33" t="s">
        <v>448</v>
      </c>
      <c r="E249" s="33" t="s">
        <v>816</v>
      </c>
      <c r="F249" s="34">
        <v>3</v>
      </c>
      <c r="G249" s="34">
        <v>2</v>
      </c>
      <c r="H249" s="34">
        <v>9</v>
      </c>
      <c r="I249" s="34">
        <v>3</v>
      </c>
      <c r="J249" s="34">
        <v>3</v>
      </c>
    </row>
    <row r="250" spans="1:10">
      <c r="A250" t="s">
        <v>99</v>
      </c>
      <c r="B250" s="36" t="s">
        <v>140</v>
      </c>
      <c r="C250" s="33" t="s">
        <v>548</v>
      </c>
      <c r="D250" s="33" t="s">
        <v>449</v>
      </c>
      <c r="E250" s="33" t="s">
        <v>817</v>
      </c>
      <c r="F250" s="34">
        <v>0</v>
      </c>
      <c r="G250" s="34">
        <v>0</v>
      </c>
      <c r="H250" s="34">
        <v>2</v>
      </c>
      <c r="I250" s="34">
        <v>0</v>
      </c>
      <c r="J250" s="34">
        <v>0</v>
      </c>
    </row>
    <row r="251" spans="1:10">
      <c r="A251" t="s">
        <v>108</v>
      </c>
      <c r="B251" s="33" t="s">
        <v>140</v>
      </c>
      <c r="C251" s="33" t="s">
        <v>548</v>
      </c>
      <c r="D251" s="33" t="s">
        <v>450</v>
      </c>
      <c r="E251" s="33" t="s">
        <v>818</v>
      </c>
      <c r="F251" s="34">
        <v>0</v>
      </c>
      <c r="G251" s="34">
        <v>0</v>
      </c>
      <c r="H251" s="34">
        <v>1</v>
      </c>
      <c r="I251" s="34">
        <v>0</v>
      </c>
      <c r="J251" s="34">
        <v>0</v>
      </c>
    </row>
    <row r="252" spans="1:10">
      <c r="A252" t="s">
        <v>51</v>
      </c>
      <c r="B252" s="33" t="s">
        <v>140</v>
      </c>
      <c r="C252" s="33" t="s">
        <v>548</v>
      </c>
      <c r="D252" s="33" t="s">
        <v>451</v>
      </c>
      <c r="E252" s="33" t="s">
        <v>819</v>
      </c>
      <c r="F252" s="34">
        <v>0</v>
      </c>
      <c r="G252" s="34">
        <v>0</v>
      </c>
      <c r="H252" s="34">
        <v>0</v>
      </c>
      <c r="I252" s="34">
        <v>0</v>
      </c>
      <c r="J252" s="34">
        <v>0</v>
      </c>
    </row>
    <row r="253" spans="1:10">
      <c r="A253" t="s">
        <v>199</v>
      </c>
      <c r="B253" s="37" t="s">
        <v>140</v>
      </c>
      <c r="C253" s="33" t="s">
        <v>548</v>
      </c>
      <c r="D253" s="33" t="s">
        <v>452</v>
      </c>
      <c r="E253" s="33" t="s">
        <v>820</v>
      </c>
      <c r="F253" s="34">
        <v>0</v>
      </c>
      <c r="G253" s="34">
        <v>0</v>
      </c>
      <c r="H253" s="34">
        <v>0</v>
      </c>
      <c r="I253" s="34">
        <v>0</v>
      </c>
      <c r="J253" s="34">
        <v>0</v>
      </c>
    </row>
    <row r="254" spans="1:10">
      <c r="A254" t="s">
        <v>201</v>
      </c>
      <c r="B254" s="33" t="s">
        <v>140</v>
      </c>
      <c r="C254" s="33" t="s">
        <v>548</v>
      </c>
      <c r="D254" s="33" t="s">
        <v>453</v>
      </c>
      <c r="E254" s="33" t="s">
        <v>821</v>
      </c>
      <c r="F254" s="34">
        <v>0</v>
      </c>
      <c r="G254" s="34">
        <v>0</v>
      </c>
      <c r="H254" s="34">
        <v>0</v>
      </c>
      <c r="I254" s="34">
        <v>0</v>
      </c>
      <c r="J254" s="34">
        <v>0</v>
      </c>
    </row>
    <row r="255" spans="1:10">
      <c r="A255" t="s">
        <v>54</v>
      </c>
      <c r="B255" s="33" t="s">
        <v>140</v>
      </c>
      <c r="C255" s="33" t="s">
        <v>548</v>
      </c>
      <c r="D255" s="33" t="s">
        <v>454</v>
      </c>
      <c r="E255" s="33" t="s">
        <v>822</v>
      </c>
      <c r="F255" s="34">
        <v>0</v>
      </c>
      <c r="G255" s="34">
        <v>0</v>
      </c>
      <c r="H255" s="34">
        <v>1</v>
      </c>
      <c r="I255" s="34">
        <v>0</v>
      </c>
      <c r="J255" s="34">
        <v>0</v>
      </c>
    </row>
    <row r="256" spans="1:10">
      <c r="A256" t="s">
        <v>204</v>
      </c>
      <c r="B256" s="33" t="s">
        <v>140</v>
      </c>
      <c r="C256" s="33" t="s">
        <v>548</v>
      </c>
      <c r="D256" s="33" t="s">
        <v>455</v>
      </c>
      <c r="E256" s="33" t="s">
        <v>823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</row>
    <row r="257" spans="1:10">
      <c r="A257" t="s">
        <v>206</v>
      </c>
      <c r="B257" s="33" t="s">
        <v>140</v>
      </c>
      <c r="C257" s="33" t="s">
        <v>548</v>
      </c>
      <c r="D257" s="33" t="s">
        <v>456</v>
      </c>
      <c r="E257" s="33" t="s">
        <v>824</v>
      </c>
      <c r="F257" s="34">
        <v>0</v>
      </c>
      <c r="G257" s="34">
        <v>0</v>
      </c>
      <c r="H257" s="34">
        <v>1</v>
      </c>
      <c r="I257" s="34">
        <v>0</v>
      </c>
      <c r="J257" s="34">
        <v>0</v>
      </c>
    </row>
    <row r="258" spans="1:10">
      <c r="A258" t="s">
        <v>57</v>
      </c>
      <c r="B258" s="33" t="s">
        <v>140</v>
      </c>
      <c r="C258" s="33" t="s">
        <v>548</v>
      </c>
      <c r="D258" s="33" t="s">
        <v>457</v>
      </c>
      <c r="E258" s="33" t="s">
        <v>825</v>
      </c>
      <c r="F258" s="34">
        <v>0</v>
      </c>
      <c r="G258" s="34">
        <v>0</v>
      </c>
      <c r="H258" s="34">
        <v>2</v>
      </c>
      <c r="I258" s="34">
        <v>0</v>
      </c>
      <c r="J258" s="34">
        <v>0</v>
      </c>
    </row>
    <row r="259" spans="1:10">
      <c r="A259" t="s">
        <v>209</v>
      </c>
      <c r="B259" s="33" t="s">
        <v>140</v>
      </c>
      <c r="C259" s="33" t="s">
        <v>548</v>
      </c>
      <c r="D259" s="33" t="s">
        <v>458</v>
      </c>
      <c r="E259" s="33" t="s">
        <v>826</v>
      </c>
      <c r="F259" s="34">
        <v>0</v>
      </c>
      <c r="G259" s="34">
        <v>0</v>
      </c>
      <c r="H259" s="34">
        <v>2</v>
      </c>
      <c r="I259" s="34">
        <v>0</v>
      </c>
      <c r="J259" s="34">
        <v>0</v>
      </c>
    </row>
    <row r="260" spans="1:10">
      <c r="A260" t="s">
        <v>211</v>
      </c>
      <c r="B260" s="36" t="s">
        <v>140</v>
      </c>
      <c r="C260" s="33" t="s">
        <v>548</v>
      </c>
      <c r="D260" s="33" t="s">
        <v>459</v>
      </c>
      <c r="E260" s="33" t="s">
        <v>827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</row>
    <row r="261" spans="1:10">
      <c r="A261" t="s">
        <v>166</v>
      </c>
      <c r="B261" s="33" t="s">
        <v>140</v>
      </c>
      <c r="C261" s="33" t="s">
        <v>548</v>
      </c>
      <c r="D261" s="33" t="s">
        <v>460</v>
      </c>
      <c r="E261" s="33" t="s">
        <v>828</v>
      </c>
      <c r="F261" s="34">
        <v>0</v>
      </c>
      <c r="G261" s="34">
        <v>0</v>
      </c>
      <c r="H261" s="34">
        <v>0</v>
      </c>
      <c r="I261" s="34">
        <v>0</v>
      </c>
      <c r="J261" s="34">
        <v>1</v>
      </c>
    </row>
    <row r="262" spans="1:10">
      <c r="A262" t="s">
        <v>61</v>
      </c>
      <c r="B262" s="33" t="s">
        <v>140</v>
      </c>
      <c r="C262" s="33" t="s">
        <v>548</v>
      </c>
      <c r="D262" s="33" t="s">
        <v>461</v>
      </c>
      <c r="E262" s="33" t="s">
        <v>829</v>
      </c>
      <c r="F262" s="34">
        <v>1</v>
      </c>
      <c r="G262" s="34">
        <v>0</v>
      </c>
      <c r="H262" s="34">
        <v>3</v>
      </c>
      <c r="I262" s="34">
        <v>2</v>
      </c>
      <c r="J262" s="34">
        <v>0</v>
      </c>
    </row>
    <row r="263" spans="1:10">
      <c r="A263" t="s">
        <v>62</v>
      </c>
      <c r="B263" s="33" t="s">
        <v>140</v>
      </c>
      <c r="C263" s="33" t="s">
        <v>548</v>
      </c>
      <c r="D263" s="33" t="s">
        <v>462</v>
      </c>
      <c r="E263" s="33" t="s">
        <v>830</v>
      </c>
      <c r="F263" s="34">
        <v>0</v>
      </c>
      <c r="G263" s="34">
        <v>0</v>
      </c>
      <c r="H263" s="34">
        <v>0</v>
      </c>
      <c r="I263" s="34">
        <v>0</v>
      </c>
      <c r="J263" s="34">
        <v>0</v>
      </c>
    </row>
    <row r="264" spans="1:10">
      <c r="A264" t="s">
        <v>63</v>
      </c>
      <c r="B264" s="33" t="s">
        <v>140</v>
      </c>
      <c r="C264" s="33" t="s">
        <v>548</v>
      </c>
      <c r="D264" s="33" t="s">
        <v>463</v>
      </c>
      <c r="E264" s="33" t="s">
        <v>831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</row>
    <row r="265" spans="1:10">
      <c r="A265" t="s">
        <v>64</v>
      </c>
      <c r="B265" s="33" t="s">
        <v>140</v>
      </c>
      <c r="C265" s="33" t="s">
        <v>548</v>
      </c>
      <c r="D265" s="33" t="s">
        <v>464</v>
      </c>
      <c r="E265" s="33" t="s">
        <v>832</v>
      </c>
      <c r="F265" s="34">
        <v>0</v>
      </c>
      <c r="G265" s="34">
        <v>0</v>
      </c>
      <c r="H265" s="34">
        <v>1</v>
      </c>
      <c r="I265" s="34">
        <v>0</v>
      </c>
      <c r="J265" s="34">
        <v>0</v>
      </c>
    </row>
    <row r="266" spans="1:10">
      <c r="A266" t="s">
        <v>65</v>
      </c>
      <c r="B266" s="33" t="s">
        <v>140</v>
      </c>
      <c r="C266" s="33" t="s">
        <v>548</v>
      </c>
      <c r="D266" s="33" t="s">
        <v>465</v>
      </c>
      <c r="E266" s="33" t="s">
        <v>833</v>
      </c>
      <c r="F266" s="34">
        <v>1</v>
      </c>
      <c r="G266" s="34">
        <v>1</v>
      </c>
      <c r="H266" s="34">
        <v>0</v>
      </c>
      <c r="I266" s="34">
        <v>1</v>
      </c>
      <c r="J266" s="34">
        <v>1</v>
      </c>
    </row>
    <row r="267" spans="1:10">
      <c r="A267" t="s">
        <v>66</v>
      </c>
      <c r="B267" s="33" t="s">
        <v>140</v>
      </c>
      <c r="C267" s="33" t="s">
        <v>548</v>
      </c>
      <c r="D267" s="33" t="s">
        <v>466</v>
      </c>
      <c r="E267" s="33" t="s">
        <v>834</v>
      </c>
      <c r="F267" s="34">
        <v>1</v>
      </c>
      <c r="G267" s="34">
        <v>1</v>
      </c>
      <c r="H267" s="34">
        <v>2</v>
      </c>
      <c r="I267" s="34">
        <v>0</v>
      </c>
      <c r="J267" s="34">
        <v>1</v>
      </c>
    </row>
    <row r="268" spans="1:10">
      <c r="A268" t="s">
        <v>90</v>
      </c>
      <c r="B268" s="41" t="s">
        <v>467</v>
      </c>
      <c r="C268" s="33" t="s">
        <v>548</v>
      </c>
      <c r="D268" s="33" t="s">
        <v>468</v>
      </c>
      <c r="E268" s="33" t="s">
        <v>835</v>
      </c>
      <c r="F268" s="34">
        <v>175</v>
      </c>
      <c r="G268" s="34">
        <v>165</v>
      </c>
      <c r="H268" s="34">
        <v>191</v>
      </c>
      <c r="I268" s="34">
        <v>183</v>
      </c>
      <c r="J268" s="34">
        <v>193</v>
      </c>
    </row>
    <row r="269" spans="1:10">
      <c r="A269" t="s">
        <v>99</v>
      </c>
      <c r="B269" s="42" t="s">
        <v>467</v>
      </c>
      <c r="C269" s="33" t="s">
        <v>548</v>
      </c>
      <c r="D269" s="33" t="s">
        <v>469</v>
      </c>
      <c r="E269" s="33" t="s">
        <v>836</v>
      </c>
      <c r="F269" s="34">
        <v>42</v>
      </c>
      <c r="G269" s="34">
        <v>34</v>
      </c>
      <c r="H269" s="34">
        <v>47</v>
      </c>
      <c r="I269" s="34">
        <v>36</v>
      </c>
      <c r="J269" s="34">
        <v>40</v>
      </c>
    </row>
    <row r="270" spans="1:10">
      <c r="A270" t="s">
        <v>108</v>
      </c>
      <c r="B270" s="42" t="s">
        <v>467</v>
      </c>
      <c r="C270" s="33" t="s">
        <v>548</v>
      </c>
      <c r="D270" s="33" t="s">
        <v>470</v>
      </c>
      <c r="E270" s="33" t="s">
        <v>837</v>
      </c>
      <c r="F270" s="34">
        <v>6</v>
      </c>
      <c r="G270" s="34">
        <v>15</v>
      </c>
      <c r="H270" s="34">
        <v>12</v>
      </c>
      <c r="I270" s="34">
        <v>17</v>
      </c>
      <c r="J270" s="34">
        <v>13</v>
      </c>
    </row>
    <row r="271" spans="1:10">
      <c r="A271" t="s">
        <v>51</v>
      </c>
      <c r="B271" s="43" t="s">
        <v>467</v>
      </c>
      <c r="C271" s="33" t="s">
        <v>548</v>
      </c>
      <c r="D271" s="33" t="s">
        <v>471</v>
      </c>
      <c r="E271" s="33" t="s">
        <v>838</v>
      </c>
      <c r="F271" s="34">
        <v>11</v>
      </c>
      <c r="G271" s="34">
        <v>16</v>
      </c>
      <c r="H271" s="34">
        <v>20</v>
      </c>
      <c r="I271" s="34">
        <v>13</v>
      </c>
      <c r="J271" s="34">
        <v>13</v>
      </c>
    </row>
    <row r="272" spans="1:10">
      <c r="A272" t="s">
        <v>199</v>
      </c>
      <c r="B272" s="42" t="s">
        <v>467</v>
      </c>
      <c r="C272" s="33" t="s">
        <v>548</v>
      </c>
      <c r="D272" s="33" t="s">
        <v>472</v>
      </c>
      <c r="E272" s="33" t="s">
        <v>839</v>
      </c>
      <c r="F272" s="34">
        <v>9</v>
      </c>
      <c r="G272" s="34">
        <v>5</v>
      </c>
      <c r="H272" s="34">
        <v>10</v>
      </c>
      <c r="I272" s="34">
        <v>3</v>
      </c>
      <c r="J272" s="34">
        <v>5</v>
      </c>
    </row>
    <row r="273" spans="1:10">
      <c r="A273" t="s">
        <v>201</v>
      </c>
      <c r="B273" s="42" t="s">
        <v>467</v>
      </c>
      <c r="C273" s="33" t="s">
        <v>548</v>
      </c>
      <c r="D273" s="33" t="s">
        <v>473</v>
      </c>
      <c r="E273" s="33" t="s">
        <v>840</v>
      </c>
      <c r="F273" s="34">
        <v>2</v>
      </c>
      <c r="G273" s="34">
        <v>11</v>
      </c>
      <c r="H273" s="34">
        <v>10</v>
      </c>
      <c r="I273" s="34">
        <v>10</v>
      </c>
      <c r="J273" s="34">
        <v>8</v>
      </c>
    </row>
    <row r="274" spans="1:10">
      <c r="A274" t="s">
        <v>54</v>
      </c>
      <c r="B274" s="42" t="s">
        <v>467</v>
      </c>
      <c r="C274" s="33" t="s">
        <v>548</v>
      </c>
      <c r="D274" s="33" t="s">
        <v>474</v>
      </c>
      <c r="E274" s="33" t="s">
        <v>841</v>
      </c>
      <c r="F274" s="34">
        <v>2</v>
      </c>
      <c r="G274" s="34">
        <v>4</v>
      </c>
      <c r="H274" s="34">
        <v>2</v>
      </c>
      <c r="I274" s="34">
        <v>2</v>
      </c>
      <c r="J274" s="34">
        <v>2</v>
      </c>
    </row>
    <row r="275" spans="1:10">
      <c r="A275" t="s">
        <v>204</v>
      </c>
      <c r="B275" s="42" t="s">
        <v>467</v>
      </c>
      <c r="C275" s="33" t="s">
        <v>548</v>
      </c>
      <c r="D275" s="33" t="s">
        <v>475</v>
      </c>
      <c r="E275" s="33" t="s">
        <v>842</v>
      </c>
      <c r="F275" s="34">
        <v>0</v>
      </c>
      <c r="G275" s="34">
        <v>1</v>
      </c>
      <c r="H275" s="34">
        <v>1</v>
      </c>
      <c r="I275" s="34">
        <v>0</v>
      </c>
      <c r="J275" s="34">
        <v>0</v>
      </c>
    </row>
    <row r="276" spans="1:10">
      <c r="A276" t="s">
        <v>206</v>
      </c>
      <c r="B276" s="42" t="s">
        <v>467</v>
      </c>
      <c r="C276" s="33" t="s">
        <v>548</v>
      </c>
      <c r="D276" s="33" t="s">
        <v>476</v>
      </c>
      <c r="E276" s="33" t="s">
        <v>843</v>
      </c>
      <c r="F276" s="34">
        <v>2</v>
      </c>
      <c r="G276" s="34">
        <v>3</v>
      </c>
      <c r="H276" s="34">
        <v>1</v>
      </c>
      <c r="I276" s="34">
        <v>2</v>
      </c>
      <c r="J276" s="34">
        <v>2</v>
      </c>
    </row>
    <row r="277" spans="1:10">
      <c r="A277" t="s">
        <v>57</v>
      </c>
      <c r="B277" s="42" t="s">
        <v>467</v>
      </c>
      <c r="C277" s="33" t="s">
        <v>548</v>
      </c>
      <c r="D277" s="33" t="s">
        <v>477</v>
      </c>
      <c r="E277" s="33" t="s">
        <v>844</v>
      </c>
      <c r="F277" s="34">
        <v>35</v>
      </c>
      <c r="G277" s="34">
        <v>29</v>
      </c>
      <c r="H277" s="34">
        <v>37</v>
      </c>
      <c r="I277" s="34">
        <v>38</v>
      </c>
      <c r="J277" s="34">
        <v>38</v>
      </c>
    </row>
    <row r="278" spans="1:10">
      <c r="A278" t="s">
        <v>209</v>
      </c>
      <c r="B278" s="41" t="s">
        <v>467</v>
      </c>
      <c r="C278" s="33" t="s">
        <v>548</v>
      </c>
      <c r="D278" s="33" t="s">
        <v>478</v>
      </c>
      <c r="E278" s="33" t="s">
        <v>845</v>
      </c>
      <c r="F278" s="34">
        <v>33</v>
      </c>
      <c r="G278" s="34">
        <v>28</v>
      </c>
      <c r="H278" s="34">
        <v>36</v>
      </c>
      <c r="I278" s="34">
        <v>33</v>
      </c>
      <c r="J278" s="34">
        <v>35</v>
      </c>
    </row>
    <row r="279" spans="1:10">
      <c r="A279" t="s">
        <v>211</v>
      </c>
      <c r="B279" s="42" t="s">
        <v>467</v>
      </c>
      <c r="C279" s="33" t="s">
        <v>548</v>
      </c>
      <c r="D279" s="33" t="s">
        <v>479</v>
      </c>
      <c r="E279" s="33" t="s">
        <v>846</v>
      </c>
      <c r="F279" s="34">
        <v>2</v>
      </c>
      <c r="G279" s="34">
        <v>1</v>
      </c>
      <c r="H279" s="34">
        <v>1</v>
      </c>
      <c r="I279" s="34">
        <v>5</v>
      </c>
      <c r="J279" s="34">
        <v>3</v>
      </c>
    </row>
    <row r="280" spans="1:10">
      <c r="A280" t="s">
        <v>166</v>
      </c>
      <c r="B280" s="42" t="s">
        <v>467</v>
      </c>
      <c r="C280" s="33" t="s">
        <v>548</v>
      </c>
      <c r="D280" s="33" t="s">
        <v>480</v>
      </c>
      <c r="E280" s="33" t="s">
        <v>847</v>
      </c>
      <c r="F280" s="34">
        <v>2</v>
      </c>
      <c r="G280" s="34">
        <v>0</v>
      </c>
      <c r="H280" s="34">
        <v>4</v>
      </c>
      <c r="I280" s="34">
        <v>2</v>
      </c>
      <c r="J280" s="34">
        <v>5</v>
      </c>
    </row>
    <row r="281" spans="1:10">
      <c r="A281" t="s">
        <v>61</v>
      </c>
      <c r="B281" s="42" t="s">
        <v>467</v>
      </c>
      <c r="C281" s="33" t="s">
        <v>548</v>
      </c>
      <c r="D281" s="33" t="s">
        <v>481</v>
      </c>
      <c r="E281" s="33" t="s">
        <v>848</v>
      </c>
      <c r="F281" s="34">
        <v>38</v>
      </c>
      <c r="G281" s="34">
        <v>45</v>
      </c>
      <c r="H281" s="34">
        <v>38</v>
      </c>
      <c r="I281" s="34">
        <v>47</v>
      </c>
      <c r="J281" s="34">
        <v>40</v>
      </c>
    </row>
    <row r="282" spans="1:10">
      <c r="A282" t="s">
        <v>62</v>
      </c>
      <c r="B282" s="42" t="s">
        <v>467</v>
      </c>
      <c r="C282" s="33" t="s">
        <v>548</v>
      </c>
      <c r="D282" s="33" t="s">
        <v>482</v>
      </c>
      <c r="E282" s="33" t="s">
        <v>849</v>
      </c>
      <c r="F282" s="34">
        <v>10</v>
      </c>
      <c r="G282" s="34">
        <v>5</v>
      </c>
      <c r="H282" s="34">
        <v>7</v>
      </c>
      <c r="I282" s="34">
        <v>7</v>
      </c>
      <c r="J282" s="34">
        <v>13</v>
      </c>
    </row>
    <row r="283" spans="1:10">
      <c r="A283" t="s">
        <v>63</v>
      </c>
      <c r="B283" s="42" t="s">
        <v>467</v>
      </c>
      <c r="C283" s="33" t="s">
        <v>548</v>
      </c>
      <c r="D283" s="33" t="s">
        <v>483</v>
      </c>
      <c r="E283" s="33" t="s">
        <v>850</v>
      </c>
      <c r="F283" s="34">
        <v>8</v>
      </c>
      <c r="G283" s="34">
        <v>3</v>
      </c>
      <c r="H283" s="34">
        <v>6</v>
      </c>
      <c r="I283" s="34">
        <v>7</v>
      </c>
      <c r="J283" s="34">
        <v>5</v>
      </c>
    </row>
    <row r="284" spans="1:10">
      <c r="A284" t="s">
        <v>64</v>
      </c>
      <c r="B284" s="42" t="s">
        <v>467</v>
      </c>
      <c r="C284" s="33" t="s">
        <v>548</v>
      </c>
      <c r="D284" s="33" t="s">
        <v>484</v>
      </c>
      <c r="E284" s="33" t="s">
        <v>851</v>
      </c>
      <c r="F284" s="34">
        <v>1</v>
      </c>
      <c r="G284" s="34">
        <v>2</v>
      </c>
      <c r="H284" s="34">
        <v>6</v>
      </c>
      <c r="I284" s="34">
        <v>5</v>
      </c>
      <c r="J284" s="34">
        <v>6</v>
      </c>
    </row>
    <row r="285" spans="1:10">
      <c r="A285" t="s">
        <v>65</v>
      </c>
      <c r="B285" s="42" t="s">
        <v>467</v>
      </c>
      <c r="C285" s="33" t="s">
        <v>548</v>
      </c>
      <c r="D285" s="33" t="s">
        <v>485</v>
      </c>
      <c r="E285" s="33" t="s">
        <v>852</v>
      </c>
      <c r="F285" s="34">
        <v>38</v>
      </c>
      <c r="G285" s="34">
        <v>39</v>
      </c>
      <c r="H285" s="34">
        <v>37</v>
      </c>
      <c r="I285" s="34">
        <v>42</v>
      </c>
      <c r="J285" s="34">
        <v>44</v>
      </c>
    </row>
    <row r="286" spans="1:10">
      <c r="A286" t="s">
        <v>66</v>
      </c>
      <c r="B286" s="41" t="s">
        <v>467</v>
      </c>
      <c r="C286" s="33" t="s">
        <v>548</v>
      </c>
      <c r="D286" s="33" t="s">
        <v>486</v>
      </c>
      <c r="E286" s="33" t="s">
        <v>853</v>
      </c>
      <c r="F286" s="34">
        <v>30</v>
      </c>
      <c r="G286" s="34">
        <v>22</v>
      </c>
      <c r="H286" s="34">
        <v>34</v>
      </c>
      <c r="I286" s="34">
        <v>20</v>
      </c>
      <c r="J286" s="34">
        <v>27</v>
      </c>
    </row>
    <row r="287" spans="1:10">
      <c r="A287" t="s">
        <v>90</v>
      </c>
      <c r="B287" s="44" t="s">
        <v>487</v>
      </c>
      <c r="C287" s="33" t="s">
        <v>548</v>
      </c>
      <c r="D287" s="33" t="s">
        <v>488</v>
      </c>
      <c r="E287" s="33" t="s">
        <v>854</v>
      </c>
      <c r="F287" s="34">
        <v>142</v>
      </c>
      <c r="G287" s="34">
        <v>153</v>
      </c>
      <c r="H287" s="34">
        <v>131</v>
      </c>
      <c r="I287" s="34">
        <v>129</v>
      </c>
      <c r="J287" s="34">
        <v>153</v>
      </c>
    </row>
    <row r="288" spans="1:10">
      <c r="A288" t="s">
        <v>99</v>
      </c>
      <c r="B288" s="44" t="s">
        <v>487</v>
      </c>
      <c r="C288" s="33" t="s">
        <v>548</v>
      </c>
      <c r="D288" s="33" t="s">
        <v>489</v>
      </c>
      <c r="E288" s="33" t="s">
        <v>855</v>
      </c>
      <c r="F288" s="34">
        <v>36</v>
      </c>
      <c r="G288" s="34">
        <v>39</v>
      </c>
      <c r="H288" s="34">
        <v>21</v>
      </c>
      <c r="I288" s="34">
        <v>35</v>
      </c>
      <c r="J288" s="34">
        <v>40</v>
      </c>
    </row>
    <row r="289" spans="1:10">
      <c r="A289" t="s">
        <v>108</v>
      </c>
      <c r="B289" s="45" t="s">
        <v>487</v>
      </c>
      <c r="C289" s="33" t="s">
        <v>548</v>
      </c>
      <c r="D289" s="33" t="s">
        <v>490</v>
      </c>
      <c r="E289" s="33" t="s">
        <v>856</v>
      </c>
      <c r="F289" s="34">
        <v>15</v>
      </c>
      <c r="G289" s="34">
        <v>10</v>
      </c>
      <c r="H289" s="34">
        <v>15</v>
      </c>
      <c r="I289" s="34">
        <v>5</v>
      </c>
      <c r="J289" s="34">
        <v>11</v>
      </c>
    </row>
    <row r="290" spans="1:10">
      <c r="A290" t="s">
        <v>51</v>
      </c>
      <c r="B290" s="44" t="s">
        <v>487</v>
      </c>
      <c r="C290" s="33" t="s">
        <v>548</v>
      </c>
      <c r="D290" s="33" t="s">
        <v>491</v>
      </c>
      <c r="E290" s="33" t="s">
        <v>857</v>
      </c>
      <c r="F290" s="34">
        <v>14</v>
      </c>
      <c r="G290" s="34">
        <v>12</v>
      </c>
      <c r="H290" s="34">
        <v>14</v>
      </c>
      <c r="I290" s="34">
        <v>14</v>
      </c>
      <c r="J290" s="34">
        <v>19</v>
      </c>
    </row>
    <row r="291" spans="1:10">
      <c r="A291" t="s">
        <v>199</v>
      </c>
      <c r="B291" s="44" t="s">
        <v>487</v>
      </c>
      <c r="C291" s="33" t="s">
        <v>548</v>
      </c>
      <c r="D291" s="33" t="s">
        <v>492</v>
      </c>
      <c r="E291" s="33" t="s">
        <v>858</v>
      </c>
      <c r="F291" s="34">
        <v>9</v>
      </c>
      <c r="G291" s="34">
        <v>5</v>
      </c>
      <c r="H291" s="34">
        <v>3</v>
      </c>
      <c r="I291" s="34">
        <v>10</v>
      </c>
      <c r="J291" s="34">
        <v>11</v>
      </c>
    </row>
    <row r="292" spans="1:10">
      <c r="A292" t="s">
        <v>201</v>
      </c>
      <c r="B292" s="44" t="s">
        <v>487</v>
      </c>
      <c r="C292" s="33" t="s">
        <v>548</v>
      </c>
      <c r="D292" s="33" t="s">
        <v>493</v>
      </c>
      <c r="E292" s="33" t="s">
        <v>859</v>
      </c>
      <c r="F292" s="34">
        <v>5</v>
      </c>
      <c r="G292" s="34">
        <v>7</v>
      </c>
      <c r="H292" s="34">
        <v>11</v>
      </c>
      <c r="I292" s="34">
        <v>4</v>
      </c>
      <c r="J292" s="34">
        <v>8</v>
      </c>
    </row>
    <row r="293" spans="1:10">
      <c r="A293" t="s">
        <v>54</v>
      </c>
      <c r="B293" s="44" t="s">
        <v>487</v>
      </c>
      <c r="C293" s="33" t="s">
        <v>548</v>
      </c>
      <c r="D293" s="33" t="s">
        <v>494</v>
      </c>
      <c r="E293" s="33" t="s">
        <v>860</v>
      </c>
      <c r="F293" s="34">
        <v>4</v>
      </c>
      <c r="G293" s="34">
        <v>2</v>
      </c>
      <c r="H293" s="34">
        <v>2</v>
      </c>
      <c r="I293" s="34">
        <v>0</v>
      </c>
      <c r="J293" s="34">
        <v>2</v>
      </c>
    </row>
    <row r="294" spans="1:10">
      <c r="A294" t="s">
        <v>204</v>
      </c>
      <c r="B294" s="44" t="s">
        <v>487</v>
      </c>
      <c r="C294" s="33" t="s">
        <v>548</v>
      </c>
      <c r="D294" s="33" t="s">
        <v>495</v>
      </c>
      <c r="E294" s="33" t="s">
        <v>861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</row>
    <row r="295" spans="1:10">
      <c r="A295" t="s">
        <v>206</v>
      </c>
      <c r="B295" s="44" t="s">
        <v>487</v>
      </c>
      <c r="C295" s="33" t="s">
        <v>548</v>
      </c>
      <c r="D295" s="33" t="s">
        <v>496</v>
      </c>
      <c r="E295" s="33" t="s">
        <v>862</v>
      </c>
      <c r="F295" s="34">
        <v>4</v>
      </c>
      <c r="G295" s="34">
        <v>2</v>
      </c>
      <c r="H295" s="34">
        <v>2</v>
      </c>
      <c r="I295" s="34">
        <v>0</v>
      </c>
      <c r="J295" s="34">
        <v>2</v>
      </c>
    </row>
    <row r="296" spans="1:10">
      <c r="A296" t="s">
        <v>57</v>
      </c>
      <c r="B296" s="46" t="s">
        <v>487</v>
      </c>
      <c r="C296" s="33" t="s">
        <v>548</v>
      </c>
      <c r="D296" s="33" t="s">
        <v>497</v>
      </c>
      <c r="E296" s="33" t="s">
        <v>863</v>
      </c>
      <c r="F296" s="34">
        <v>33</v>
      </c>
      <c r="G296" s="34">
        <v>35</v>
      </c>
      <c r="H296" s="34">
        <v>20</v>
      </c>
      <c r="I296" s="34">
        <v>26</v>
      </c>
      <c r="J296" s="34">
        <v>30</v>
      </c>
    </row>
    <row r="297" spans="1:10">
      <c r="A297" t="s">
        <v>209</v>
      </c>
      <c r="B297" s="44" t="s">
        <v>487</v>
      </c>
      <c r="C297" s="33" t="s">
        <v>548</v>
      </c>
      <c r="D297" s="33" t="s">
        <v>498</v>
      </c>
      <c r="E297" s="33" t="s">
        <v>864</v>
      </c>
      <c r="F297" s="34">
        <v>27</v>
      </c>
      <c r="G297" s="34">
        <v>34</v>
      </c>
      <c r="H297" s="34">
        <v>18</v>
      </c>
      <c r="I297" s="34">
        <v>25</v>
      </c>
      <c r="J297" s="34">
        <v>29</v>
      </c>
    </row>
    <row r="298" spans="1:10">
      <c r="A298" t="s">
        <v>211</v>
      </c>
      <c r="B298" s="44" t="s">
        <v>487</v>
      </c>
      <c r="C298" s="33" t="s">
        <v>548</v>
      </c>
      <c r="D298" s="33" t="s">
        <v>499</v>
      </c>
      <c r="E298" s="33" t="s">
        <v>865</v>
      </c>
      <c r="F298" s="34">
        <v>6</v>
      </c>
      <c r="G298" s="34">
        <v>1</v>
      </c>
      <c r="H298" s="34">
        <v>2</v>
      </c>
      <c r="I298" s="34">
        <v>1</v>
      </c>
      <c r="J298" s="34">
        <v>1</v>
      </c>
    </row>
    <row r="299" spans="1:10">
      <c r="A299" t="s">
        <v>166</v>
      </c>
      <c r="B299" s="44" t="s">
        <v>487</v>
      </c>
      <c r="C299" s="33" t="s">
        <v>548</v>
      </c>
      <c r="D299" s="33" t="s">
        <v>500</v>
      </c>
      <c r="E299" s="33" t="s">
        <v>866</v>
      </c>
      <c r="F299" s="34">
        <v>2</v>
      </c>
      <c r="G299" s="34">
        <v>1</v>
      </c>
      <c r="H299" s="34">
        <v>0</v>
      </c>
      <c r="I299" s="34">
        <v>0</v>
      </c>
      <c r="J299" s="34">
        <v>1</v>
      </c>
    </row>
    <row r="300" spans="1:10">
      <c r="A300" t="s">
        <v>61</v>
      </c>
      <c r="B300" s="44" t="s">
        <v>487</v>
      </c>
      <c r="C300" s="33" t="s">
        <v>548</v>
      </c>
      <c r="D300" s="33" t="s">
        <v>501</v>
      </c>
      <c r="E300" s="33" t="s">
        <v>867</v>
      </c>
      <c r="F300" s="34">
        <v>26</v>
      </c>
      <c r="G300" s="34">
        <v>41</v>
      </c>
      <c r="H300" s="34">
        <v>23</v>
      </c>
      <c r="I300" s="34">
        <v>33</v>
      </c>
      <c r="J300" s="34">
        <v>36</v>
      </c>
    </row>
    <row r="301" spans="1:10">
      <c r="A301" t="s">
        <v>62</v>
      </c>
      <c r="B301" s="44" t="s">
        <v>487</v>
      </c>
      <c r="C301" s="33" t="s">
        <v>548</v>
      </c>
      <c r="D301" s="33" t="s">
        <v>502</v>
      </c>
      <c r="E301" s="33" t="s">
        <v>868</v>
      </c>
      <c r="F301" s="34">
        <v>6</v>
      </c>
      <c r="G301" s="34">
        <v>2</v>
      </c>
      <c r="H301" s="34">
        <v>6</v>
      </c>
      <c r="I301" s="34">
        <v>5</v>
      </c>
      <c r="J301" s="34">
        <v>5</v>
      </c>
    </row>
    <row r="302" spans="1:10">
      <c r="A302" t="s">
        <v>63</v>
      </c>
      <c r="B302" s="44" t="s">
        <v>487</v>
      </c>
      <c r="C302" s="33" t="s">
        <v>548</v>
      </c>
      <c r="D302" s="33" t="s">
        <v>503</v>
      </c>
      <c r="E302" s="33" t="s">
        <v>869</v>
      </c>
      <c r="F302" s="34">
        <v>5</v>
      </c>
      <c r="G302" s="34">
        <v>7</v>
      </c>
      <c r="H302" s="34">
        <v>12</v>
      </c>
      <c r="I302" s="34">
        <v>7</v>
      </c>
      <c r="J302" s="34">
        <v>8</v>
      </c>
    </row>
    <row r="303" spans="1:10">
      <c r="A303" t="s">
        <v>64</v>
      </c>
      <c r="B303" s="44" t="s">
        <v>487</v>
      </c>
      <c r="C303" s="33" t="s">
        <v>548</v>
      </c>
      <c r="D303" s="33" t="s">
        <v>504</v>
      </c>
      <c r="E303" s="33" t="s">
        <v>870</v>
      </c>
      <c r="F303" s="34">
        <v>2</v>
      </c>
      <c r="G303" s="34">
        <v>1</v>
      </c>
      <c r="H303" s="34">
        <v>3</v>
      </c>
      <c r="I303" s="34">
        <v>1</v>
      </c>
      <c r="J303" s="34">
        <v>1</v>
      </c>
    </row>
    <row r="304" spans="1:10">
      <c r="A304" t="s">
        <v>65</v>
      </c>
      <c r="B304" s="46" t="s">
        <v>487</v>
      </c>
      <c r="C304" s="33" t="s">
        <v>548</v>
      </c>
      <c r="D304" s="33" t="s">
        <v>505</v>
      </c>
      <c r="E304" s="33" t="s">
        <v>871</v>
      </c>
      <c r="F304" s="34">
        <v>22</v>
      </c>
      <c r="G304" s="34">
        <v>24</v>
      </c>
      <c r="H304" s="34">
        <v>13</v>
      </c>
      <c r="I304" s="34">
        <v>17</v>
      </c>
      <c r="J304" s="34">
        <v>19</v>
      </c>
    </row>
    <row r="305" spans="1:10">
      <c r="A305" t="s">
        <v>66</v>
      </c>
      <c r="B305" s="44" t="s">
        <v>487</v>
      </c>
      <c r="C305" s="33" t="s">
        <v>548</v>
      </c>
      <c r="D305" s="33" t="s">
        <v>506</v>
      </c>
      <c r="E305" s="33" t="s">
        <v>872</v>
      </c>
      <c r="F305" s="34">
        <v>28</v>
      </c>
      <c r="G305" s="34">
        <v>28</v>
      </c>
      <c r="H305" s="34">
        <v>38</v>
      </c>
      <c r="I305" s="34">
        <v>26</v>
      </c>
      <c r="J305" s="34">
        <v>32</v>
      </c>
    </row>
    <row r="306" spans="1:10">
      <c r="A306" t="s">
        <v>90</v>
      </c>
      <c r="B306" s="47" t="s">
        <v>40</v>
      </c>
      <c r="C306" s="33" t="s">
        <v>548</v>
      </c>
      <c r="D306" s="33" t="s">
        <v>507</v>
      </c>
      <c r="E306" s="33" t="s">
        <v>873</v>
      </c>
      <c r="F306" s="34">
        <v>637</v>
      </c>
      <c r="G306" s="34">
        <v>597</v>
      </c>
      <c r="H306" s="34">
        <v>631</v>
      </c>
      <c r="I306" s="34">
        <v>608</v>
      </c>
      <c r="J306" s="34">
        <v>668</v>
      </c>
    </row>
    <row r="307" spans="1:10">
      <c r="A307" t="s">
        <v>99</v>
      </c>
      <c r="B307" t="s">
        <v>40</v>
      </c>
      <c r="C307" s="33" t="s">
        <v>548</v>
      </c>
      <c r="D307" s="33" t="s">
        <v>508</v>
      </c>
      <c r="E307" s="33" t="s">
        <v>874</v>
      </c>
      <c r="F307" s="34">
        <v>145</v>
      </c>
      <c r="G307" s="34">
        <v>132</v>
      </c>
      <c r="H307" s="34">
        <v>124</v>
      </c>
      <c r="I307" s="34">
        <v>123</v>
      </c>
      <c r="J307" s="34">
        <v>149</v>
      </c>
    </row>
    <row r="308" spans="1:10">
      <c r="A308" t="s">
        <v>108</v>
      </c>
      <c r="B308" s="47" t="s">
        <v>40</v>
      </c>
      <c r="C308" s="33" t="s">
        <v>548</v>
      </c>
      <c r="D308" s="33" t="s">
        <v>509</v>
      </c>
      <c r="E308" s="33" t="s">
        <v>875</v>
      </c>
      <c r="F308" s="34">
        <v>46</v>
      </c>
      <c r="G308" s="34">
        <v>42</v>
      </c>
      <c r="H308" s="34">
        <v>53</v>
      </c>
      <c r="I308" s="34">
        <v>36</v>
      </c>
      <c r="J308" s="34">
        <v>54</v>
      </c>
    </row>
    <row r="309" spans="1:10">
      <c r="A309" t="s">
        <v>51</v>
      </c>
      <c r="B309" s="47" t="s">
        <v>40</v>
      </c>
      <c r="C309" s="33" t="s">
        <v>548</v>
      </c>
      <c r="D309" s="33" t="s">
        <v>37</v>
      </c>
      <c r="E309" s="33" t="s">
        <v>876</v>
      </c>
      <c r="F309" s="34">
        <v>61</v>
      </c>
      <c r="G309" s="34">
        <v>56</v>
      </c>
      <c r="H309" s="34">
        <v>67</v>
      </c>
      <c r="I309" s="34">
        <v>48</v>
      </c>
      <c r="J309" s="34">
        <v>62</v>
      </c>
    </row>
    <row r="310" spans="1:10">
      <c r="A310" t="s">
        <v>199</v>
      </c>
      <c r="B310" s="47" t="s">
        <v>40</v>
      </c>
      <c r="C310" s="33" t="s">
        <v>548</v>
      </c>
      <c r="D310" s="33" t="s">
        <v>510</v>
      </c>
      <c r="E310" s="33" t="s">
        <v>877</v>
      </c>
      <c r="F310" s="34">
        <v>35</v>
      </c>
      <c r="G310" s="34">
        <v>27</v>
      </c>
      <c r="H310" s="34">
        <v>26</v>
      </c>
      <c r="I310" s="34">
        <v>26</v>
      </c>
      <c r="J310" s="34">
        <v>29</v>
      </c>
    </row>
    <row r="311" spans="1:10">
      <c r="A311" t="s">
        <v>201</v>
      </c>
      <c r="B311" s="47" t="s">
        <v>40</v>
      </c>
      <c r="C311" s="33" t="s">
        <v>548</v>
      </c>
      <c r="D311" s="33" t="s">
        <v>511</v>
      </c>
      <c r="E311" s="33" t="s">
        <v>878</v>
      </c>
      <c r="F311" s="34">
        <v>26</v>
      </c>
      <c r="G311" s="34">
        <v>29</v>
      </c>
      <c r="H311" s="34">
        <v>41</v>
      </c>
      <c r="I311" s="34">
        <v>22</v>
      </c>
      <c r="J311" s="34">
        <v>33</v>
      </c>
    </row>
    <row r="312" spans="1:10">
      <c r="A312" t="s">
        <v>54</v>
      </c>
      <c r="B312" s="47" t="s">
        <v>40</v>
      </c>
      <c r="C312" s="33" t="s">
        <v>548</v>
      </c>
      <c r="D312" s="33" t="s">
        <v>512</v>
      </c>
      <c r="E312" s="33" t="s">
        <v>879</v>
      </c>
      <c r="F312" s="34">
        <v>9</v>
      </c>
      <c r="G312" s="34">
        <v>8</v>
      </c>
      <c r="H312" s="34">
        <v>9</v>
      </c>
      <c r="I312" s="34">
        <v>3</v>
      </c>
      <c r="J312" s="34">
        <v>14</v>
      </c>
    </row>
    <row r="313" spans="1:10">
      <c r="A313" t="s">
        <v>204</v>
      </c>
      <c r="B313" s="47" t="s">
        <v>40</v>
      </c>
      <c r="C313" s="33" t="s">
        <v>548</v>
      </c>
      <c r="D313" s="33" t="s">
        <v>513</v>
      </c>
      <c r="E313" s="33" t="s">
        <v>880</v>
      </c>
      <c r="F313" s="34">
        <v>0</v>
      </c>
      <c r="G313" s="34">
        <v>2</v>
      </c>
      <c r="H313" s="34">
        <v>2</v>
      </c>
      <c r="I313" s="34">
        <v>0</v>
      </c>
      <c r="J313" s="34">
        <v>2</v>
      </c>
    </row>
    <row r="314" spans="1:10">
      <c r="A314" t="s">
        <v>206</v>
      </c>
      <c r="B314" s="48" t="s">
        <v>40</v>
      </c>
      <c r="C314" s="33" t="s">
        <v>548</v>
      </c>
      <c r="D314" s="33" t="s">
        <v>514</v>
      </c>
      <c r="E314" s="33" t="s">
        <v>881</v>
      </c>
      <c r="F314" s="34">
        <v>9</v>
      </c>
      <c r="G314" s="34">
        <v>6</v>
      </c>
      <c r="H314" s="34">
        <v>7</v>
      </c>
      <c r="I314" s="34">
        <v>3</v>
      </c>
      <c r="J314" s="34">
        <v>12</v>
      </c>
    </row>
    <row r="315" spans="1:10">
      <c r="A315" t="s">
        <v>57</v>
      </c>
      <c r="B315" s="47" t="s">
        <v>40</v>
      </c>
      <c r="C315" s="33" t="s">
        <v>548</v>
      </c>
      <c r="D315" s="33" t="s">
        <v>515</v>
      </c>
      <c r="E315" s="33" t="s">
        <v>882</v>
      </c>
      <c r="F315" s="34">
        <v>121</v>
      </c>
      <c r="G315" s="34">
        <v>110</v>
      </c>
      <c r="H315" s="34">
        <v>101</v>
      </c>
      <c r="I315" s="34">
        <v>108</v>
      </c>
      <c r="J315" s="34">
        <v>127</v>
      </c>
    </row>
    <row r="316" spans="1:10">
      <c r="A316" t="s">
        <v>209</v>
      </c>
      <c r="B316" s="47" t="s">
        <v>40</v>
      </c>
      <c r="C316" s="33" t="s">
        <v>548</v>
      </c>
      <c r="D316" s="33" t="s">
        <v>516</v>
      </c>
      <c r="E316" s="33" t="s">
        <v>883</v>
      </c>
      <c r="F316" s="34">
        <v>110</v>
      </c>
      <c r="G316" s="34">
        <v>103</v>
      </c>
      <c r="H316" s="34">
        <v>96</v>
      </c>
      <c r="I316" s="34">
        <v>97</v>
      </c>
      <c r="J316" s="34">
        <v>118</v>
      </c>
    </row>
    <row r="317" spans="1:10">
      <c r="A317" t="s">
        <v>211</v>
      </c>
      <c r="B317" s="47" t="s">
        <v>40</v>
      </c>
      <c r="C317" s="33" t="s">
        <v>548</v>
      </c>
      <c r="D317" s="33" t="s">
        <v>517</v>
      </c>
      <c r="E317" s="33" t="s">
        <v>884</v>
      </c>
      <c r="F317" s="34">
        <v>11</v>
      </c>
      <c r="G317" s="34">
        <v>7</v>
      </c>
      <c r="H317" s="34">
        <v>5</v>
      </c>
      <c r="I317" s="34">
        <v>11</v>
      </c>
      <c r="J317" s="34">
        <v>9</v>
      </c>
    </row>
    <row r="318" spans="1:10">
      <c r="A318" t="s">
        <v>166</v>
      </c>
      <c r="B318" s="47" t="s">
        <v>40</v>
      </c>
      <c r="C318" s="33" t="s">
        <v>548</v>
      </c>
      <c r="D318" s="33" t="s">
        <v>518</v>
      </c>
      <c r="E318" s="33" t="s">
        <v>885</v>
      </c>
      <c r="F318" s="34">
        <v>6</v>
      </c>
      <c r="G318" s="34">
        <v>7</v>
      </c>
      <c r="H318" s="34">
        <v>4</v>
      </c>
      <c r="I318" s="34">
        <v>8</v>
      </c>
      <c r="J318" s="34">
        <v>10</v>
      </c>
    </row>
    <row r="319" spans="1:10">
      <c r="A319" t="s">
        <v>61</v>
      </c>
      <c r="B319" s="47" t="s">
        <v>40</v>
      </c>
      <c r="C319" s="33" t="s">
        <v>548</v>
      </c>
      <c r="D319" s="33" t="s">
        <v>519</v>
      </c>
      <c r="E319" s="33" t="s">
        <v>886</v>
      </c>
      <c r="F319" s="34">
        <v>110</v>
      </c>
      <c r="G319" s="34">
        <v>134</v>
      </c>
      <c r="H319" s="34">
        <v>126</v>
      </c>
      <c r="I319" s="34">
        <v>136</v>
      </c>
      <c r="J319" s="34">
        <v>131</v>
      </c>
    </row>
    <row r="320" spans="1:10">
      <c r="A320" t="s">
        <v>62</v>
      </c>
      <c r="B320" s="47" t="s">
        <v>40</v>
      </c>
      <c r="C320" s="33" t="s">
        <v>548</v>
      </c>
      <c r="D320" s="33" t="s">
        <v>520</v>
      </c>
      <c r="E320" s="33" t="s">
        <v>887</v>
      </c>
      <c r="F320" s="34">
        <v>28</v>
      </c>
      <c r="G320" s="34">
        <v>16</v>
      </c>
      <c r="H320" s="34">
        <v>21</v>
      </c>
      <c r="I320" s="34">
        <v>18</v>
      </c>
      <c r="J320" s="34">
        <v>31</v>
      </c>
    </row>
    <row r="321" spans="1:10">
      <c r="A321" t="s">
        <v>63</v>
      </c>
      <c r="B321" s="47" t="s">
        <v>40</v>
      </c>
      <c r="C321" s="33" t="s">
        <v>548</v>
      </c>
      <c r="D321" s="33" t="s">
        <v>521</v>
      </c>
      <c r="E321" s="33" t="s">
        <v>888</v>
      </c>
      <c r="F321" s="34">
        <v>40</v>
      </c>
      <c r="G321" s="34">
        <v>32</v>
      </c>
      <c r="H321" s="34">
        <v>55</v>
      </c>
      <c r="I321" s="34">
        <v>59</v>
      </c>
      <c r="J321" s="34">
        <v>48</v>
      </c>
    </row>
    <row r="322" spans="1:10">
      <c r="A322" t="s">
        <v>64</v>
      </c>
      <c r="B322" s="48" t="s">
        <v>40</v>
      </c>
      <c r="C322" s="33" t="s">
        <v>548</v>
      </c>
      <c r="D322" s="33" t="s">
        <v>522</v>
      </c>
      <c r="E322" s="33" t="s">
        <v>889</v>
      </c>
      <c r="F322" s="34">
        <v>12</v>
      </c>
      <c r="G322" s="34">
        <v>9</v>
      </c>
      <c r="H322" s="34">
        <v>15</v>
      </c>
      <c r="I322" s="34">
        <v>11</v>
      </c>
      <c r="J322" s="34">
        <v>11</v>
      </c>
    </row>
    <row r="323" spans="1:10">
      <c r="A323" t="s">
        <v>65</v>
      </c>
      <c r="B323" s="47" t="s">
        <v>40</v>
      </c>
      <c r="C323" s="33" t="s">
        <v>548</v>
      </c>
      <c r="D323" s="33" t="s">
        <v>523</v>
      </c>
      <c r="E323" s="33" t="s">
        <v>890</v>
      </c>
      <c r="F323" s="34">
        <v>130</v>
      </c>
      <c r="G323" s="34">
        <v>118</v>
      </c>
      <c r="H323" s="34">
        <v>119</v>
      </c>
      <c r="I323" s="34">
        <v>119</v>
      </c>
      <c r="J323" s="34">
        <v>129</v>
      </c>
    </row>
    <row r="324" spans="1:10">
      <c r="A324" t="s">
        <v>66</v>
      </c>
      <c r="B324" s="47" t="s">
        <v>40</v>
      </c>
      <c r="C324" s="33" t="s">
        <v>548</v>
      </c>
      <c r="D324" s="33" t="s">
        <v>524</v>
      </c>
      <c r="E324" s="33" t="s">
        <v>891</v>
      </c>
      <c r="F324" s="34">
        <v>120</v>
      </c>
      <c r="G324" s="34">
        <v>107</v>
      </c>
      <c r="H324" s="34">
        <v>114</v>
      </c>
      <c r="I324" s="34">
        <v>98</v>
      </c>
      <c r="J324" s="34">
        <v>105</v>
      </c>
    </row>
    <row r="325" spans="1:10">
      <c r="A325" t="s">
        <v>90</v>
      </c>
      <c r="B325" s="45" t="s">
        <v>525</v>
      </c>
      <c r="C325" s="33" t="s">
        <v>548</v>
      </c>
      <c r="D325" s="33" t="s">
        <v>526</v>
      </c>
      <c r="E325" s="33" t="s">
        <v>892</v>
      </c>
      <c r="F325" s="34">
        <v>320</v>
      </c>
      <c r="G325" s="34">
        <v>279</v>
      </c>
      <c r="H325" s="34">
        <v>309</v>
      </c>
      <c r="I325" s="34">
        <v>296</v>
      </c>
      <c r="J325" s="34">
        <v>322</v>
      </c>
    </row>
    <row r="326" spans="1:10">
      <c r="A326" t="s">
        <v>99</v>
      </c>
      <c r="B326" s="44" t="s">
        <v>525</v>
      </c>
      <c r="C326" s="33" t="s">
        <v>548</v>
      </c>
      <c r="D326" s="33" t="s">
        <v>527</v>
      </c>
      <c r="E326" s="33" t="s">
        <v>893</v>
      </c>
      <c r="F326" s="34">
        <v>67</v>
      </c>
      <c r="G326" s="34">
        <v>59</v>
      </c>
      <c r="H326" s="34">
        <v>56</v>
      </c>
      <c r="I326" s="34">
        <v>52</v>
      </c>
      <c r="J326" s="34">
        <v>69</v>
      </c>
    </row>
    <row r="327" spans="1:10">
      <c r="A327" t="s">
        <v>108</v>
      </c>
      <c r="B327" s="44" t="s">
        <v>525</v>
      </c>
      <c r="C327" s="33" t="s">
        <v>548</v>
      </c>
      <c r="D327" s="33" t="s">
        <v>528</v>
      </c>
      <c r="E327" s="33" t="s">
        <v>894</v>
      </c>
      <c r="F327" s="34">
        <v>25</v>
      </c>
      <c r="G327" s="34">
        <v>17</v>
      </c>
      <c r="H327" s="34">
        <v>26</v>
      </c>
      <c r="I327" s="34">
        <v>14</v>
      </c>
      <c r="J327" s="34">
        <v>30</v>
      </c>
    </row>
    <row r="328" spans="1:10">
      <c r="A328" t="s">
        <v>51</v>
      </c>
      <c r="B328" s="44" t="s">
        <v>525</v>
      </c>
      <c r="C328" s="33" t="s">
        <v>548</v>
      </c>
      <c r="D328" s="33" t="s">
        <v>529</v>
      </c>
      <c r="E328" s="33" t="s">
        <v>895</v>
      </c>
      <c r="F328" s="34">
        <v>36</v>
      </c>
      <c r="G328" s="34">
        <v>28</v>
      </c>
      <c r="H328" s="34">
        <v>33</v>
      </c>
      <c r="I328" s="34">
        <v>21</v>
      </c>
      <c r="J328" s="34">
        <v>30</v>
      </c>
    </row>
    <row r="329" spans="1:10">
      <c r="A329" t="s">
        <v>199</v>
      </c>
      <c r="B329" s="44" t="s">
        <v>525</v>
      </c>
      <c r="C329" s="33" t="s">
        <v>548</v>
      </c>
      <c r="D329" s="33" t="s">
        <v>530</v>
      </c>
      <c r="E329" s="33" t="s">
        <v>896</v>
      </c>
      <c r="F329" s="34">
        <v>17</v>
      </c>
      <c r="G329" s="34">
        <v>17</v>
      </c>
      <c r="H329" s="34">
        <v>13</v>
      </c>
      <c r="I329" s="34">
        <v>13</v>
      </c>
      <c r="J329" s="34">
        <v>13</v>
      </c>
    </row>
    <row r="330" spans="1:10">
      <c r="A330" t="s">
        <v>201</v>
      </c>
      <c r="B330" s="44" t="s">
        <v>525</v>
      </c>
      <c r="C330" s="33" t="s">
        <v>548</v>
      </c>
      <c r="D330" s="33" t="s">
        <v>531</v>
      </c>
      <c r="E330" s="33" t="s">
        <v>897</v>
      </c>
      <c r="F330" s="34">
        <v>19</v>
      </c>
      <c r="G330" s="34">
        <v>11</v>
      </c>
      <c r="H330" s="34">
        <v>20</v>
      </c>
      <c r="I330" s="34">
        <v>8</v>
      </c>
      <c r="J330" s="34">
        <v>17</v>
      </c>
    </row>
    <row r="331" spans="1:10">
      <c r="A331" t="s">
        <v>54</v>
      </c>
      <c r="B331" s="44" t="s">
        <v>525</v>
      </c>
      <c r="C331" s="33" t="s">
        <v>548</v>
      </c>
      <c r="D331" s="33" t="s">
        <v>532</v>
      </c>
      <c r="E331" s="33" t="s">
        <v>898</v>
      </c>
      <c r="F331" s="34">
        <v>3</v>
      </c>
      <c r="G331" s="34">
        <v>2</v>
      </c>
      <c r="H331" s="34">
        <v>5</v>
      </c>
      <c r="I331" s="34">
        <v>1</v>
      </c>
      <c r="J331" s="34">
        <v>10</v>
      </c>
    </row>
    <row r="332" spans="1:10">
      <c r="A332" t="s">
        <v>204</v>
      </c>
      <c r="B332" s="46" t="s">
        <v>525</v>
      </c>
      <c r="C332" s="33" t="s">
        <v>548</v>
      </c>
      <c r="D332" s="33" t="s">
        <v>533</v>
      </c>
      <c r="E332" s="33" t="s">
        <v>899</v>
      </c>
      <c r="F332" s="34">
        <v>0</v>
      </c>
      <c r="G332" s="34">
        <v>1</v>
      </c>
      <c r="H332" s="34">
        <v>1</v>
      </c>
      <c r="I332" s="34">
        <v>0</v>
      </c>
      <c r="J332" s="34">
        <v>2</v>
      </c>
    </row>
    <row r="333" spans="1:10">
      <c r="A333" t="s">
        <v>206</v>
      </c>
      <c r="B333" s="44" t="s">
        <v>525</v>
      </c>
      <c r="C333" s="33" t="s">
        <v>548</v>
      </c>
      <c r="D333" s="33" t="s">
        <v>534</v>
      </c>
      <c r="E333" s="33" t="s">
        <v>900</v>
      </c>
      <c r="F333" s="34">
        <v>3</v>
      </c>
      <c r="G333" s="34">
        <v>1</v>
      </c>
      <c r="H333" s="34">
        <v>4</v>
      </c>
      <c r="I333" s="34">
        <v>1</v>
      </c>
      <c r="J333" s="34">
        <v>8</v>
      </c>
    </row>
    <row r="334" spans="1:10">
      <c r="A334" t="s">
        <v>57</v>
      </c>
      <c r="B334" s="44" t="s">
        <v>525</v>
      </c>
      <c r="C334" s="33" t="s">
        <v>548</v>
      </c>
      <c r="D334" s="33" t="s">
        <v>535</v>
      </c>
      <c r="E334" s="33" t="s">
        <v>901</v>
      </c>
      <c r="F334" s="34">
        <v>53</v>
      </c>
      <c r="G334" s="34">
        <v>46</v>
      </c>
      <c r="H334" s="34">
        <v>44</v>
      </c>
      <c r="I334" s="34">
        <v>44</v>
      </c>
      <c r="J334" s="34">
        <v>59</v>
      </c>
    </row>
    <row r="335" spans="1:10">
      <c r="A335" t="s">
        <v>209</v>
      </c>
      <c r="B335" s="44" t="s">
        <v>525</v>
      </c>
      <c r="C335" s="33" t="s">
        <v>548</v>
      </c>
      <c r="D335" s="33" t="s">
        <v>536</v>
      </c>
      <c r="E335" s="33" t="s">
        <v>902</v>
      </c>
      <c r="F335" s="34">
        <v>50</v>
      </c>
      <c r="G335" s="34">
        <v>41</v>
      </c>
      <c r="H335" s="34">
        <v>42</v>
      </c>
      <c r="I335" s="34">
        <v>39</v>
      </c>
      <c r="J335" s="34">
        <v>54</v>
      </c>
    </row>
    <row r="336" spans="1:10">
      <c r="A336" t="s">
        <v>211</v>
      </c>
      <c r="B336" s="44" t="s">
        <v>525</v>
      </c>
      <c r="C336" s="33" t="s">
        <v>548</v>
      </c>
      <c r="D336" s="33" t="s">
        <v>537</v>
      </c>
      <c r="E336" s="33" t="s">
        <v>903</v>
      </c>
      <c r="F336" s="34">
        <v>3</v>
      </c>
      <c r="G336" s="34">
        <v>5</v>
      </c>
      <c r="H336" s="34">
        <v>2</v>
      </c>
      <c r="I336" s="34">
        <v>5</v>
      </c>
      <c r="J336" s="34">
        <v>5</v>
      </c>
    </row>
    <row r="337" spans="1:10">
      <c r="A337" t="s">
        <v>166</v>
      </c>
      <c r="B337" s="44" t="s">
        <v>525</v>
      </c>
      <c r="C337" s="33" t="s">
        <v>548</v>
      </c>
      <c r="D337" s="33" t="s">
        <v>538</v>
      </c>
      <c r="E337" s="33" t="s">
        <v>904</v>
      </c>
      <c r="F337" s="34">
        <v>2</v>
      </c>
      <c r="G337" s="34">
        <v>6</v>
      </c>
      <c r="H337" s="34">
        <v>0</v>
      </c>
      <c r="I337" s="34">
        <v>6</v>
      </c>
      <c r="J337" s="34">
        <v>4</v>
      </c>
    </row>
    <row r="338" spans="1:10">
      <c r="A338" t="s">
        <v>61</v>
      </c>
      <c r="B338" s="44" t="s">
        <v>525</v>
      </c>
      <c r="C338" s="33" t="s">
        <v>548</v>
      </c>
      <c r="D338" s="33" t="s">
        <v>539</v>
      </c>
      <c r="E338" s="33" t="s">
        <v>905</v>
      </c>
      <c r="F338" s="34">
        <v>46</v>
      </c>
      <c r="G338" s="34">
        <v>48</v>
      </c>
      <c r="H338" s="34">
        <v>65</v>
      </c>
      <c r="I338" s="34">
        <v>56</v>
      </c>
      <c r="J338" s="34">
        <v>55</v>
      </c>
    </row>
    <row r="339" spans="1:10">
      <c r="A339" t="s">
        <v>62</v>
      </c>
      <c r="B339" s="44" t="s">
        <v>525</v>
      </c>
      <c r="C339" s="33" t="s">
        <v>548</v>
      </c>
      <c r="D339" s="33" t="s">
        <v>540</v>
      </c>
      <c r="E339" s="33" t="s">
        <v>906</v>
      </c>
      <c r="F339" s="34">
        <v>12</v>
      </c>
      <c r="G339" s="34">
        <v>9</v>
      </c>
      <c r="H339" s="34">
        <v>8</v>
      </c>
      <c r="I339" s="34">
        <v>6</v>
      </c>
      <c r="J339" s="34">
        <v>13</v>
      </c>
    </row>
    <row r="340" spans="1:10">
      <c r="A340" t="s">
        <v>63</v>
      </c>
      <c r="B340" s="46" t="s">
        <v>525</v>
      </c>
      <c r="C340" s="33" t="s">
        <v>548</v>
      </c>
      <c r="D340" s="33" t="s">
        <v>541</v>
      </c>
      <c r="E340" s="33" t="s">
        <v>907</v>
      </c>
      <c r="F340" s="34">
        <v>27</v>
      </c>
      <c r="G340" s="34">
        <v>22</v>
      </c>
      <c r="H340" s="34">
        <v>37</v>
      </c>
      <c r="I340" s="34">
        <v>45</v>
      </c>
      <c r="J340" s="34">
        <v>35</v>
      </c>
    </row>
    <row r="341" spans="1:10">
      <c r="A341" t="s">
        <v>64</v>
      </c>
      <c r="B341" s="44" t="s">
        <v>525</v>
      </c>
      <c r="C341" s="33" t="s">
        <v>548</v>
      </c>
      <c r="D341" s="33" t="s">
        <v>542</v>
      </c>
      <c r="E341" s="33" t="s">
        <v>908</v>
      </c>
      <c r="F341" s="34">
        <v>9</v>
      </c>
      <c r="G341" s="34">
        <v>6</v>
      </c>
      <c r="H341" s="34">
        <v>6</v>
      </c>
      <c r="I341" s="34">
        <v>5</v>
      </c>
      <c r="J341" s="34">
        <v>4</v>
      </c>
    </row>
    <row r="342" spans="1:10">
      <c r="A342" t="s">
        <v>65</v>
      </c>
      <c r="B342" s="44" t="s">
        <v>525</v>
      </c>
      <c r="C342" s="33" t="s">
        <v>548</v>
      </c>
      <c r="D342" s="33" t="s">
        <v>543</v>
      </c>
      <c r="E342" s="33" t="s">
        <v>909</v>
      </c>
      <c r="F342" s="34">
        <v>70</v>
      </c>
      <c r="G342" s="34">
        <v>55</v>
      </c>
      <c r="H342" s="34">
        <v>69</v>
      </c>
      <c r="I342" s="34">
        <v>60</v>
      </c>
      <c r="J342" s="34">
        <v>66</v>
      </c>
    </row>
    <row r="343" spans="1:10">
      <c r="A343" t="s">
        <v>66</v>
      </c>
      <c r="B343" s="45" t="s">
        <v>525</v>
      </c>
      <c r="C343" s="33" t="s">
        <v>548</v>
      </c>
      <c r="D343" s="33" t="s">
        <v>544</v>
      </c>
      <c r="E343" s="33" t="s">
        <v>910</v>
      </c>
      <c r="F343" s="34">
        <v>62</v>
      </c>
      <c r="G343" s="34">
        <v>57</v>
      </c>
      <c r="H343" s="34">
        <v>42</v>
      </c>
      <c r="I343" s="34">
        <v>52</v>
      </c>
      <c r="J343" s="34">
        <v>46</v>
      </c>
    </row>
    <row r="344" spans="1:10">
      <c r="A344" t="s">
        <v>90</v>
      </c>
      <c r="B344" s="33" t="s">
        <v>102</v>
      </c>
      <c r="C344" s="33" t="s">
        <v>549</v>
      </c>
      <c r="D344" s="33" t="s">
        <v>911</v>
      </c>
      <c r="E344" s="33" t="s">
        <v>912</v>
      </c>
      <c r="F344" s="34">
        <v>94</v>
      </c>
      <c r="G344" s="34">
        <v>101</v>
      </c>
      <c r="H344" s="34">
        <v>83</v>
      </c>
      <c r="I344" s="34">
        <v>97</v>
      </c>
      <c r="J344" s="34">
        <v>91</v>
      </c>
    </row>
    <row r="345" spans="1:10">
      <c r="A345" t="s">
        <v>99</v>
      </c>
      <c r="B345" s="33" t="s">
        <v>102</v>
      </c>
      <c r="C345" s="33" t="s">
        <v>549</v>
      </c>
      <c r="D345" s="33" t="s">
        <v>913</v>
      </c>
      <c r="E345" s="33" t="s">
        <v>914</v>
      </c>
      <c r="F345" s="34">
        <v>12</v>
      </c>
      <c r="G345" s="34">
        <v>18</v>
      </c>
      <c r="H345" s="34">
        <v>18</v>
      </c>
      <c r="I345" s="34">
        <v>10</v>
      </c>
      <c r="J345" s="34">
        <v>14</v>
      </c>
    </row>
    <row r="346" spans="1:10">
      <c r="A346" t="s">
        <v>108</v>
      </c>
      <c r="B346" s="33" t="s">
        <v>102</v>
      </c>
      <c r="C346" s="33" t="s">
        <v>549</v>
      </c>
      <c r="D346" s="33" t="s">
        <v>915</v>
      </c>
      <c r="E346" s="33" t="s">
        <v>916</v>
      </c>
      <c r="F346" s="34">
        <v>39</v>
      </c>
      <c r="G346" s="34">
        <v>41</v>
      </c>
      <c r="H346" s="34">
        <v>23</v>
      </c>
      <c r="I346" s="34">
        <v>38</v>
      </c>
      <c r="J346" s="34">
        <v>35</v>
      </c>
    </row>
    <row r="347" spans="1:10">
      <c r="A347" t="s">
        <v>51</v>
      </c>
      <c r="B347" s="33" t="s">
        <v>102</v>
      </c>
      <c r="C347" s="33" t="s">
        <v>549</v>
      </c>
      <c r="D347" s="33" t="s">
        <v>917</v>
      </c>
      <c r="E347" s="33" t="s">
        <v>918</v>
      </c>
      <c r="F347" s="34">
        <v>46</v>
      </c>
      <c r="G347" s="34">
        <v>51</v>
      </c>
      <c r="H347" s="34">
        <v>29</v>
      </c>
      <c r="I347" s="34">
        <v>42</v>
      </c>
      <c r="J347" s="34">
        <v>43</v>
      </c>
    </row>
    <row r="348" spans="1:10">
      <c r="A348" t="s">
        <v>199</v>
      </c>
      <c r="B348" s="33" t="s">
        <v>102</v>
      </c>
      <c r="C348" s="33" t="s">
        <v>549</v>
      </c>
      <c r="D348" s="33" t="s">
        <v>919</v>
      </c>
      <c r="E348" s="33" t="s">
        <v>920</v>
      </c>
      <c r="F348" s="34">
        <v>9</v>
      </c>
      <c r="G348" s="34">
        <v>14</v>
      </c>
      <c r="H348" s="34">
        <v>11</v>
      </c>
      <c r="I348" s="34">
        <v>5</v>
      </c>
      <c r="J348" s="34">
        <v>11</v>
      </c>
    </row>
    <row r="349" spans="1:10">
      <c r="A349" t="s">
        <v>201</v>
      </c>
      <c r="B349" s="33" t="s">
        <v>102</v>
      </c>
      <c r="C349" s="33" t="s">
        <v>549</v>
      </c>
      <c r="D349" s="33" t="s">
        <v>921</v>
      </c>
      <c r="E349" s="33" t="s">
        <v>922</v>
      </c>
      <c r="F349" s="34">
        <v>37</v>
      </c>
      <c r="G349" s="34">
        <v>37</v>
      </c>
      <c r="H349" s="34">
        <v>18</v>
      </c>
      <c r="I349" s="34">
        <v>37</v>
      </c>
      <c r="J349" s="34">
        <v>32</v>
      </c>
    </row>
    <row r="350" spans="1:10">
      <c r="A350" t="s">
        <v>54</v>
      </c>
      <c r="B350" s="33" t="s">
        <v>102</v>
      </c>
      <c r="C350" s="33" t="s">
        <v>549</v>
      </c>
      <c r="D350" s="33" t="s">
        <v>923</v>
      </c>
      <c r="E350" s="33" t="s">
        <v>924</v>
      </c>
      <c r="F350" s="34">
        <v>0</v>
      </c>
      <c r="G350" s="34">
        <v>1</v>
      </c>
      <c r="H350" s="34">
        <v>1</v>
      </c>
      <c r="I350" s="34">
        <v>1</v>
      </c>
      <c r="J350" s="34">
        <v>1</v>
      </c>
    </row>
    <row r="351" spans="1:10">
      <c r="A351" t="s">
        <v>204</v>
      </c>
      <c r="B351" s="33" t="s">
        <v>102</v>
      </c>
      <c r="C351" s="33" t="s">
        <v>549</v>
      </c>
      <c r="D351" s="33" t="s">
        <v>925</v>
      </c>
      <c r="E351" s="33" t="s">
        <v>926</v>
      </c>
      <c r="F351" s="34">
        <v>0</v>
      </c>
      <c r="G351" s="34">
        <v>1</v>
      </c>
      <c r="H351" s="34">
        <v>0</v>
      </c>
      <c r="I351" s="34">
        <v>1</v>
      </c>
      <c r="J351" s="34">
        <v>0</v>
      </c>
    </row>
    <row r="352" spans="1:10">
      <c r="A352" t="s">
        <v>206</v>
      </c>
      <c r="B352" s="33" t="s">
        <v>102</v>
      </c>
      <c r="C352" s="33" t="s">
        <v>549</v>
      </c>
      <c r="D352" s="33" t="s">
        <v>927</v>
      </c>
      <c r="E352" s="33" t="s">
        <v>928</v>
      </c>
      <c r="F352" s="34">
        <v>0</v>
      </c>
      <c r="G352" s="34">
        <v>0</v>
      </c>
      <c r="H352" s="34">
        <v>1</v>
      </c>
      <c r="I352" s="34">
        <v>0</v>
      </c>
      <c r="J352" s="34">
        <v>1</v>
      </c>
    </row>
    <row r="353" spans="1:10">
      <c r="A353" t="s">
        <v>57</v>
      </c>
      <c r="B353" s="33" t="s">
        <v>102</v>
      </c>
      <c r="C353" s="33" t="s">
        <v>549</v>
      </c>
      <c r="D353" s="33" t="s">
        <v>929</v>
      </c>
      <c r="E353" s="33" t="s">
        <v>930</v>
      </c>
      <c r="F353" s="34">
        <v>5</v>
      </c>
      <c r="G353" s="34">
        <v>7</v>
      </c>
      <c r="H353" s="34">
        <v>11</v>
      </c>
      <c r="I353" s="34">
        <v>5</v>
      </c>
      <c r="J353" s="34">
        <v>5</v>
      </c>
    </row>
    <row r="354" spans="1:10">
      <c r="A354" t="s">
        <v>209</v>
      </c>
      <c r="B354" s="33" t="s">
        <v>102</v>
      </c>
      <c r="C354" s="33" t="s">
        <v>549</v>
      </c>
      <c r="D354" s="33" t="s">
        <v>931</v>
      </c>
      <c r="E354" s="33" t="s">
        <v>932</v>
      </c>
      <c r="F354" s="34">
        <v>3</v>
      </c>
      <c r="G354" s="34">
        <v>3</v>
      </c>
      <c r="H354" s="34">
        <v>7</v>
      </c>
      <c r="I354" s="34">
        <v>4</v>
      </c>
      <c r="J354" s="34">
        <v>3</v>
      </c>
    </row>
    <row r="355" spans="1:10">
      <c r="A355" t="s">
        <v>211</v>
      </c>
      <c r="B355" s="33" t="s">
        <v>102</v>
      </c>
      <c r="C355" s="33" t="s">
        <v>549</v>
      </c>
      <c r="D355" s="33" t="s">
        <v>933</v>
      </c>
      <c r="E355" s="33" t="s">
        <v>934</v>
      </c>
      <c r="F355" s="34">
        <v>2</v>
      </c>
      <c r="G355" s="34">
        <v>4</v>
      </c>
      <c r="H355" s="34">
        <v>4</v>
      </c>
      <c r="I355" s="34">
        <v>1</v>
      </c>
      <c r="J355" s="34">
        <v>2</v>
      </c>
    </row>
    <row r="356" spans="1:10">
      <c r="A356" t="s">
        <v>166</v>
      </c>
      <c r="B356" s="33" t="s">
        <v>102</v>
      </c>
      <c r="C356" s="33" t="s">
        <v>549</v>
      </c>
      <c r="D356" s="33" t="s">
        <v>935</v>
      </c>
      <c r="E356" s="33" t="s">
        <v>936</v>
      </c>
      <c r="F356" s="34">
        <v>3</v>
      </c>
      <c r="G356" s="34">
        <v>1</v>
      </c>
      <c r="H356" s="34">
        <v>1</v>
      </c>
      <c r="I356" s="34">
        <v>1</v>
      </c>
      <c r="J356" s="34">
        <v>0</v>
      </c>
    </row>
    <row r="357" spans="1:10">
      <c r="A357" t="s">
        <v>61</v>
      </c>
      <c r="B357" s="36" t="s">
        <v>102</v>
      </c>
      <c r="C357" s="33" t="s">
        <v>549</v>
      </c>
      <c r="D357" s="33" t="s">
        <v>937</v>
      </c>
      <c r="E357" s="33" t="s">
        <v>938</v>
      </c>
      <c r="F357" s="34">
        <v>13</v>
      </c>
      <c r="G357" s="34">
        <v>15</v>
      </c>
      <c r="H357" s="34">
        <v>11</v>
      </c>
      <c r="I357" s="34">
        <v>17</v>
      </c>
      <c r="J357" s="34">
        <v>16</v>
      </c>
    </row>
    <row r="358" spans="1:10">
      <c r="A358" t="s">
        <v>62</v>
      </c>
      <c r="B358" s="33" t="s">
        <v>102</v>
      </c>
      <c r="C358" s="33" t="s">
        <v>549</v>
      </c>
      <c r="D358" s="33" t="s">
        <v>939</v>
      </c>
      <c r="E358" s="33" t="s">
        <v>940</v>
      </c>
      <c r="F358" s="34">
        <v>1</v>
      </c>
      <c r="G358" s="34">
        <v>0</v>
      </c>
      <c r="H358" s="34">
        <v>2</v>
      </c>
      <c r="I358" s="34">
        <v>1</v>
      </c>
      <c r="J358" s="34">
        <v>0</v>
      </c>
    </row>
    <row r="359" spans="1:10">
      <c r="A359" t="s">
        <v>63</v>
      </c>
      <c r="B359" s="33" t="s">
        <v>102</v>
      </c>
      <c r="C359" s="33" t="s">
        <v>549</v>
      </c>
      <c r="D359" s="33" t="s">
        <v>941</v>
      </c>
      <c r="E359" s="33" t="s">
        <v>942</v>
      </c>
      <c r="F359" s="34">
        <v>3</v>
      </c>
      <c r="G359" s="34">
        <v>3</v>
      </c>
      <c r="H359" s="34">
        <v>7</v>
      </c>
      <c r="I359" s="34">
        <v>9</v>
      </c>
      <c r="J359" s="34">
        <v>0</v>
      </c>
    </row>
    <row r="360" spans="1:10">
      <c r="A360" t="s">
        <v>64</v>
      </c>
      <c r="B360" s="37" t="s">
        <v>102</v>
      </c>
      <c r="C360" s="33" t="s">
        <v>549</v>
      </c>
      <c r="D360" s="33" t="s">
        <v>943</v>
      </c>
      <c r="E360" s="33" t="s">
        <v>944</v>
      </c>
      <c r="F360" s="34">
        <v>1</v>
      </c>
      <c r="G360" s="34">
        <v>3</v>
      </c>
      <c r="H360" s="34">
        <v>3</v>
      </c>
      <c r="I360" s="34">
        <v>1</v>
      </c>
      <c r="J360" s="34">
        <v>1</v>
      </c>
    </row>
    <row r="361" spans="1:10">
      <c r="A361" t="s">
        <v>65</v>
      </c>
      <c r="B361" s="36" t="s">
        <v>102</v>
      </c>
      <c r="C361" s="33" t="s">
        <v>549</v>
      </c>
      <c r="D361" s="33" t="s">
        <v>945</v>
      </c>
      <c r="E361" s="33" t="s">
        <v>946</v>
      </c>
      <c r="F361" s="34">
        <v>7</v>
      </c>
      <c r="G361" s="34">
        <v>7</v>
      </c>
      <c r="H361" s="34">
        <v>8</v>
      </c>
      <c r="I361" s="34">
        <v>8</v>
      </c>
      <c r="J361" s="34">
        <v>12</v>
      </c>
    </row>
    <row r="362" spans="1:10">
      <c r="A362" t="s">
        <v>66</v>
      </c>
      <c r="B362" s="33" t="s">
        <v>102</v>
      </c>
      <c r="C362" s="33" t="s">
        <v>549</v>
      </c>
      <c r="D362" s="33" t="s">
        <v>947</v>
      </c>
      <c r="E362" s="33" t="s">
        <v>948</v>
      </c>
      <c r="F362" s="34">
        <v>15</v>
      </c>
      <c r="G362" s="34">
        <v>13</v>
      </c>
      <c r="H362" s="34">
        <v>10</v>
      </c>
      <c r="I362" s="34">
        <v>12</v>
      </c>
      <c r="J362" s="34">
        <v>13</v>
      </c>
    </row>
    <row r="363" spans="1:10">
      <c r="A363" t="s">
        <v>90</v>
      </c>
      <c r="B363" s="33" t="s">
        <v>112</v>
      </c>
      <c r="C363" s="33" t="s">
        <v>549</v>
      </c>
      <c r="D363" s="33" t="s">
        <v>949</v>
      </c>
      <c r="E363" s="33" t="s">
        <v>950</v>
      </c>
      <c r="F363" s="34">
        <v>31</v>
      </c>
      <c r="G363" s="34">
        <v>25</v>
      </c>
      <c r="H363" s="34">
        <v>32</v>
      </c>
      <c r="I363" s="34">
        <v>31</v>
      </c>
      <c r="J363" s="34">
        <v>18</v>
      </c>
    </row>
    <row r="364" spans="1:10">
      <c r="A364" t="s">
        <v>99</v>
      </c>
      <c r="B364" s="33" t="s">
        <v>112</v>
      </c>
      <c r="C364" s="33" t="s">
        <v>549</v>
      </c>
      <c r="D364" s="33" t="s">
        <v>951</v>
      </c>
      <c r="E364" s="33" t="s">
        <v>952</v>
      </c>
      <c r="F364" s="34">
        <v>8</v>
      </c>
      <c r="G364" s="34">
        <v>7</v>
      </c>
      <c r="H364" s="34">
        <v>11</v>
      </c>
      <c r="I364" s="34">
        <v>12</v>
      </c>
      <c r="J364" s="34">
        <v>6</v>
      </c>
    </row>
    <row r="365" spans="1:10">
      <c r="A365" t="s">
        <v>108</v>
      </c>
      <c r="B365" s="33" t="s">
        <v>112</v>
      </c>
      <c r="C365" s="33" t="s">
        <v>549</v>
      </c>
      <c r="D365" s="33" t="s">
        <v>953</v>
      </c>
      <c r="E365" s="33" t="s">
        <v>954</v>
      </c>
      <c r="F365" s="34">
        <v>1</v>
      </c>
      <c r="G365" s="34">
        <v>0</v>
      </c>
      <c r="H365" s="34">
        <v>0</v>
      </c>
      <c r="I365" s="34">
        <v>0</v>
      </c>
      <c r="J365" s="34">
        <v>1</v>
      </c>
    </row>
    <row r="366" spans="1:10">
      <c r="A366" t="s">
        <v>51</v>
      </c>
      <c r="B366" s="33" t="s">
        <v>112</v>
      </c>
      <c r="C366" s="33" t="s">
        <v>549</v>
      </c>
      <c r="D366" s="33" t="s">
        <v>955</v>
      </c>
      <c r="E366" s="33" t="s">
        <v>956</v>
      </c>
      <c r="F366" s="34">
        <v>7</v>
      </c>
      <c r="G366" s="34">
        <v>6</v>
      </c>
      <c r="H366" s="34">
        <v>5</v>
      </c>
      <c r="I366" s="34">
        <v>7</v>
      </c>
      <c r="J366" s="34">
        <v>2</v>
      </c>
    </row>
    <row r="367" spans="1:10">
      <c r="A367" t="s">
        <v>199</v>
      </c>
      <c r="B367" s="33" t="s">
        <v>112</v>
      </c>
      <c r="C367" s="33" t="s">
        <v>549</v>
      </c>
      <c r="D367" s="33" t="s">
        <v>957</v>
      </c>
      <c r="E367" s="33" t="s">
        <v>958</v>
      </c>
      <c r="F367" s="34">
        <v>7</v>
      </c>
      <c r="G367" s="34">
        <v>6</v>
      </c>
      <c r="H367" s="34">
        <v>5</v>
      </c>
      <c r="I367" s="34">
        <v>7</v>
      </c>
      <c r="J367" s="34">
        <v>2</v>
      </c>
    </row>
    <row r="368" spans="1:10">
      <c r="A368" t="s">
        <v>201</v>
      </c>
      <c r="B368" s="33" t="s">
        <v>112</v>
      </c>
      <c r="C368" s="33" t="s">
        <v>549</v>
      </c>
      <c r="D368" s="33" t="s">
        <v>959</v>
      </c>
      <c r="E368" s="33" t="s">
        <v>960</v>
      </c>
      <c r="F368" s="34">
        <v>0</v>
      </c>
      <c r="G368" s="34">
        <v>0</v>
      </c>
      <c r="H368" s="34">
        <v>0</v>
      </c>
      <c r="I368" s="34">
        <v>0</v>
      </c>
      <c r="J368" s="34">
        <v>0</v>
      </c>
    </row>
    <row r="369" spans="1:10">
      <c r="A369" t="s">
        <v>54</v>
      </c>
      <c r="B369" s="33" t="s">
        <v>112</v>
      </c>
      <c r="C369" s="33" t="s">
        <v>549</v>
      </c>
      <c r="D369" s="33" t="s">
        <v>961</v>
      </c>
      <c r="E369" s="33" t="s">
        <v>962</v>
      </c>
      <c r="F369" s="34">
        <v>0</v>
      </c>
      <c r="G369" s="34">
        <v>0</v>
      </c>
      <c r="H369" s="34">
        <v>0</v>
      </c>
      <c r="I369" s="34">
        <v>0</v>
      </c>
      <c r="J369" s="34">
        <v>1</v>
      </c>
    </row>
    <row r="370" spans="1:10">
      <c r="A370" t="s">
        <v>204</v>
      </c>
      <c r="B370" s="33" t="s">
        <v>112</v>
      </c>
      <c r="C370" s="33" t="s">
        <v>549</v>
      </c>
      <c r="D370" s="33" t="s">
        <v>963</v>
      </c>
      <c r="E370" s="33" t="s">
        <v>964</v>
      </c>
      <c r="F370" s="34">
        <v>0</v>
      </c>
      <c r="G370" s="34">
        <v>0</v>
      </c>
      <c r="H370" s="34">
        <v>0</v>
      </c>
      <c r="I370" s="34">
        <v>0</v>
      </c>
      <c r="J370" s="34">
        <v>0</v>
      </c>
    </row>
    <row r="371" spans="1:10">
      <c r="A371" t="s">
        <v>206</v>
      </c>
      <c r="B371" s="33" t="s">
        <v>112</v>
      </c>
      <c r="C371" s="33" t="s">
        <v>549</v>
      </c>
      <c r="D371" s="33" t="s">
        <v>965</v>
      </c>
      <c r="E371" s="33" t="s">
        <v>966</v>
      </c>
      <c r="F371" s="34">
        <v>0</v>
      </c>
      <c r="G371" s="34">
        <v>0</v>
      </c>
      <c r="H371" s="34">
        <v>0</v>
      </c>
      <c r="I371" s="34">
        <v>0</v>
      </c>
      <c r="J371" s="34">
        <v>1</v>
      </c>
    </row>
    <row r="372" spans="1:10">
      <c r="A372" t="s">
        <v>57</v>
      </c>
      <c r="B372" s="33" t="s">
        <v>112</v>
      </c>
      <c r="C372" s="33" t="s">
        <v>549</v>
      </c>
      <c r="D372" s="33" t="s">
        <v>967</v>
      </c>
      <c r="E372" s="33" t="s">
        <v>968</v>
      </c>
      <c r="F372" s="34">
        <v>2</v>
      </c>
      <c r="G372" s="34">
        <v>1</v>
      </c>
      <c r="H372" s="34">
        <v>6</v>
      </c>
      <c r="I372" s="34">
        <v>5</v>
      </c>
      <c r="J372" s="34">
        <v>4</v>
      </c>
    </row>
    <row r="373" spans="1:10">
      <c r="A373" t="s">
        <v>209</v>
      </c>
      <c r="B373" s="33" t="s">
        <v>112</v>
      </c>
      <c r="C373" s="33" t="s">
        <v>549</v>
      </c>
      <c r="D373" s="33" t="s">
        <v>969</v>
      </c>
      <c r="E373" s="33" t="s">
        <v>970</v>
      </c>
      <c r="F373" s="34">
        <v>1</v>
      </c>
      <c r="G373" s="34">
        <v>1</v>
      </c>
      <c r="H373" s="34">
        <v>6</v>
      </c>
      <c r="I373" s="34">
        <v>5</v>
      </c>
      <c r="J373" s="34">
        <v>4</v>
      </c>
    </row>
    <row r="374" spans="1:10">
      <c r="A374" t="s">
        <v>211</v>
      </c>
      <c r="B374" s="33" t="s">
        <v>112</v>
      </c>
      <c r="C374" s="33" t="s">
        <v>549</v>
      </c>
      <c r="D374" s="33" t="s">
        <v>971</v>
      </c>
      <c r="E374" s="33" t="s">
        <v>972</v>
      </c>
      <c r="F374" s="34">
        <v>1</v>
      </c>
      <c r="G374" s="34">
        <v>0</v>
      </c>
      <c r="H374" s="34">
        <v>0</v>
      </c>
      <c r="I374" s="34">
        <v>0</v>
      </c>
      <c r="J374" s="34">
        <v>0</v>
      </c>
    </row>
    <row r="375" spans="1:10">
      <c r="A375" t="s">
        <v>166</v>
      </c>
      <c r="B375" s="36" t="s">
        <v>112</v>
      </c>
      <c r="C375" s="33" t="s">
        <v>549</v>
      </c>
      <c r="D375" s="33" t="s">
        <v>973</v>
      </c>
      <c r="E375" s="33" t="s">
        <v>974</v>
      </c>
      <c r="F375" s="34">
        <v>1</v>
      </c>
      <c r="G375" s="34">
        <v>1</v>
      </c>
      <c r="H375" s="34">
        <v>0</v>
      </c>
      <c r="I375" s="34">
        <v>1</v>
      </c>
      <c r="J375" s="34">
        <v>0</v>
      </c>
    </row>
    <row r="376" spans="1:10">
      <c r="A376" t="s">
        <v>61</v>
      </c>
      <c r="B376" s="33" t="s">
        <v>112</v>
      </c>
      <c r="C376" s="33" t="s">
        <v>549</v>
      </c>
      <c r="D376" s="33" t="s">
        <v>975</v>
      </c>
      <c r="E376" s="33" t="s">
        <v>976</v>
      </c>
      <c r="F376" s="34">
        <v>6</v>
      </c>
      <c r="G376" s="34">
        <v>2</v>
      </c>
      <c r="H376" s="34">
        <v>5</v>
      </c>
      <c r="I376" s="34">
        <v>4</v>
      </c>
      <c r="J376" s="34">
        <v>2</v>
      </c>
    </row>
    <row r="377" spans="1:10">
      <c r="A377" t="s">
        <v>62</v>
      </c>
      <c r="B377" s="33" t="s">
        <v>112</v>
      </c>
      <c r="C377" s="33" t="s">
        <v>549</v>
      </c>
      <c r="D377" s="33" t="s">
        <v>977</v>
      </c>
      <c r="E377" s="33" t="s">
        <v>978</v>
      </c>
      <c r="F377" s="34">
        <v>1</v>
      </c>
      <c r="G377" s="34">
        <v>0</v>
      </c>
      <c r="H377" s="34">
        <v>0</v>
      </c>
      <c r="I377" s="34">
        <v>3</v>
      </c>
      <c r="J377" s="34">
        <v>1</v>
      </c>
    </row>
    <row r="378" spans="1:10">
      <c r="A378" t="s">
        <v>63</v>
      </c>
      <c r="B378" s="37" t="s">
        <v>112</v>
      </c>
      <c r="C378" s="33" t="s">
        <v>549</v>
      </c>
      <c r="D378" s="33" t="s">
        <v>979</v>
      </c>
      <c r="E378" s="33" t="s">
        <v>980</v>
      </c>
      <c r="F378" s="34">
        <v>6</v>
      </c>
      <c r="G378" s="34">
        <v>3</v>
      </c>
      <c r="H378" s="34">
        <v>4</v>
      </c>
      <c r="I378" s="34">
        <v>2</v>
      </c>
      <c r="J378" s="34">
        <v>1</v>
      </c>
    </row>
    <row r="379" spans="1:10">
      <c r="A379" t="s">
        <v>64</v>
      </c>
      <c r="B379" s="36" t="s">
        <v>112</v>
      </c>
      <c r="C379" s="33" t="s">
        <v>549</v>
      </c>
      <c r="D379" s="33" t="s">
        <v>981</v>
      </c>
      <c r="E379" s="33" t="s">
        <v>982</v>
      </c>
      <c r="F379" s="34">
        <v>2</v>
      </c>
      <c r="G379" s="34">
        <v>2</v>
      </c>
      <c r="H379" s="34">
        <v>0</v>
      </c>
      <c r="I379" s="34">
        <v>0</v>
      </c>
      <c r="J379" s="34">
        <v>0</v>
      </c>
    </row>
    <row r="380" spans="1:10">
      <c r="A380" t="s">
        <v>65</v>
      </c>
      <c r="B380" s="33" t="s">
        <v>112</v>
      </c>
      <c r="C380" s="33" t="s">
        <v>549</v>
      </c>
      <c r="D380" s="33" t="s">
        <v>983</v>
      </c>
      <c r="E380" s="33" t="s">
        <v>984</v>
      </c>
      <c r="F380" s="34">
        <v>3</v>
      </c>
      <c r="G380" s="34">
        <v>5</v>
      </c>
      <c r="H380" s="34">
        <v>8</v>
      </c>
      <c r="I380" s="34">
        <v>5</v>
      </c>
      <c r="J380" s="34">
        <v>1</v>
      </c>
    </row>
    <row r="381" spans="1:10">
      <c r="A381" t="s">
        <v>66</v>
      </c>
      <c r="B381" s="33" t="s">
        <v>112</v>
      </c>
      <c r="C381" s="33" t="s">
        <v>549</v>
      </c>
      <c r="D381" s="33" t="s">
        <v>985</v>
      </c>
      <c r="E381" s="33" t="s">
        <v>986</v>
      </c>
      <c r="F381" s="34">
        <v>3</v>
      </c>
      <c r="G381" s="34">
        <v>5</v>
      </c>
      <c r="H381" s="34">
        <v>4</v>
      </c>
      <c r="I381" s="34">
        <v>4</v>
      </c>
      <c r="J381" s="34">
        <v>6</v>
      </c>
    </row>
    <row r="382" spans="1:10">
      <c r="A382" t="s">
        <v>90</v>
      </c>
      <c r="B382" s="33" t="s">
        <v>118</v>
      </c>
      <c r="C382" s="33" t="s">
        <v>549</v>
      </c>
      <c r="D382" s="33" t="s">
        <v>987</v>
      </c>
      <c r="E382" s="33" t="s">
        <v>988</v>
      </c>
      <c r="F382" s="34">
        <v>33</v>
      </c>
      <c r="G382" s="34">
        <v>22</v>
      </c>
      <c r="H382" s="34">
        <v>26</v>
      </c>
      <c r="I382" s="34">
        <v>18</v>
      </c>
      <c r="J382" s="34">
        <v>24</v>
      </c>
    </row>
    <row r="383" spans="1:10">
      <c r="A383" t="s">
        <v>99</v>
      </c>
      <c r="B383" s="33" t="s">
        <v>118</v>
      </c>
      <c r="C383" s="33" t="s">
        <v>549</v>
      </c>
      <c r="D383" s="33" t="s">
        <v>989</v>
      </c>
      <c r="E383" s="33" t="s">
        <v>990</v>
      </c>
      <c r="F383" s="34">
        <v>8</v>
      </c>
      <c r="G383" s="34">
        <v>5</v>
      </c>
      <c r="H383" s="34">
        <v>11</v>
      </c>
      <c r="I383" s="34">
        <v>4</v>
      </c>
      <c r="J383" s="34">
        <v>7</v>
      </c>
    </row>
    <row r="384" spans="1:10">
      <c r="A384" t="s">
        <v>108</v>
      </c>
      <c r="B384" s="33" t="s">
        <v>118</v>
      </c>
      <c r="C384" s="33" t="s">
        <v>549</v>
      </c>
      <c r="D384" s="33" t="s">
        <v>991</v>
      </c>
      <c r="E384" s="33" t="s">
        <v>992</v>
      </c>
      <c r="F384" s="34">
        <v>1</v>
      </c>
      <c r="G384" s="34">
        <v>0</v>
      </c>
      <c r="H384" s="34">
        <v>1</v>
      </c>
      <c r="I384" s="34">
        <v>1</v>
      </c>
      <c r="J384" s="34">
        <v>0</v>
      </c>
    </row>
    <row r="385" spans="1:10">
      <c r="A385" t="s">
        <v>51</v>
      </c>
      <c r="B385" s="33" t="s">
        <v>118</v>
      </c>
      <c r="C385" s="33" t="s">
        <v>549</v>
      </c>
      <c r="D385" s="33" t="s">
        <v>993</v>
      </c>
      <c r="E385" s="33" t="s">
        <v>994</v>
      </c>
      <c r="F385" s="34">
        <v>6</v>
      </c>
      <c r="G385" s="34">
        <v>5</v>
      </c>
      <c r="H385" s="34">
        <v>10</v>
      </c>
      <c r="I385" s="34">
        <v>1</v>
      </c>
      <c r="J385" s="34">
        <v>6</v>
      </c>
    </row>
    <row r="386" spans="1:10">
      <c r="A386" t="s">
        <v>199</v>
      </c>
      <c r="B386" s="33" t="s">
        <v>118</v>
      </c>
      <c r="C386" s="33" t="s">
        <v>549</v>
      </c>
      <c r="D386" s="33" t="s">
        <v>995</v>
      </c>
      <c r="E386" s="33" t="s">
        <v>996</v>
      </c>
      <c r="F386" s="34">
        <v>6</v>
      </c>
      <c r="G386" s="34">
        <v>5</v>
      </c>
      <c r="H386" s="34">
        <v>10</v>
      </c>
      <c r="I386" s="34">
        <v>1</v>
      </c>
      <c r="J386" s="34">
        <v>6</v>
      </c>
    </row>
    <row r="387" spans="1:10">
      <c r="A387" t="s">
        <v>201</v>
      </c>
      <c r="B387" s="33" t="s">
        <v>118</v>
      </c>
      <c r="C387" s="33" t="s">
        <v>549</v>
      </c>
      <c r="D387" s="33" t="s">
        <v>997</v>
      </c>
      <c r="E387" s="33" t="s">
        <v>998</v>
      </c>
      <c r="F387" s="34">
        <v>0</v>
      </c>
      <c r="G387" s="34">
        <v>0</v>
      </c>
      <c r="H387" s="34">
        <v>0</v>
      </c>
      <c r="I387" s="34">
        <v>0</v>
      </c>
      <c r="J387" s="34">
        <v>0</v>
      </c>
    </row>
    <row r="388" spans="1:10">
      <c r="A388" t="s">
        <v>54</v>
      </c>
      <c r="B388" s="33" t="s">
        <v>118</v>
      </c>
      <c r="C388" s="33" t="s">
        <v>549</v>
      </c>
      <c r="D388" s="33" t="s">
        <v>999</v>
      </c>
      <c r="E388" s="33" t="s">
        <v>1000</v>
      </c>
      <c r="F388" s="34">
        <v>0</v>
      </c>
      <c r="G388" s="34">
        <v>0</v>
      </c>
      <c r="H388" s="34">
        <v>0</v>
      </c>
      <c r="I388" s="34">
        <v>0</v>
      </c>
      <c r="J388" s="34">
        <v>0</v>
      </c>
    </row>
    <row r="389" spans="1:10">
      <c r="A389" t="s">
        <v>204</v>
      </c>
      <c r="B389" s="33" t="s">
        <v>118</v>
      </c>
      <c r="C389" s="33" t="s">
        <v>549</v>
      </c>
      <c r="D389" s="33" t="s">
        <v>1001</v>
      </c>
      <c r="E389" s="33" t="s">
        <v>1002</v>
      </c>
      <c r="F389" s="34">
        <v>0</v>
      </c>
      <c r="G389" s="34">
        <v>0</v>
      </c>
      <c r="H389" s="34">
        <v>0</v>
      </c>
      <c r="I389" s="34">
        <v>0</v>
      </c>
      <c r="J389" s="34">
        <v>0</v>
      </c>
    </row>
    <row r="390" spans="1:10">
      <c r="A390" t="s">
        <v>206</v>
      </c>
      <c r="B390" s="33" t="s">
        <v>118</v>
      </c>
      <c r="C390" s="33" t="s">
        <v>549</v>
      </c>
      <c r="D390" s="33" t="s">
        <v>1003</v>
      </c>
      <c r="E390" s="33" t="s">
        <v>1004</v>
      </c>
      <c r="F390" s="34">
        <v>0</v>
      </c>
      <c r="G390" s="34">
        <v>0</v>
      </c>
      <c r="H390" s="34">
        <v>0</v>
      </c>
      <c r="I390" s="34">
        <v>0</v>
      </c>
      <c r="J390" s="34">
        <v>0</v>
      </c>
    </row>
    <row r="391" spans="1:10">
      <c r="A391" t="s">
        <v>57</v>
      </c>
      <c r="B391" s="33" t="s">
        <v>118</v>
      </c>
      <c r="C391" s="33" t="s">
        <v>549</v>
      </c>
      <c r="D391" s="33" t="s">
        <v>1005</v>
      </c>
      <c r="E391" s="33" t="s">
        <v>1006</v>
      </c>
      <c r="F391" s="34">
        <v>3</v>
      </c>
      <c r="G391" s="34">
        <v>0</v>
      </c>
      <c r="H391" s="34">
        <v>2</v>
      </c>
      <c r="I391" s="34">
        <v>4</v>
      </c>
      <c r="J391" s="34">
        <v>1</v>
      </c>
    </row>
    <row r="392" spans="1:10">
      <c r="A392" t="s">
        <v>209</v>
      </c>
      <c r="B392" s="33" t="s">
        <v>118</v>
      </c>
      <c r="C392" s="33" t="s">
        <v>549</v>
      </c>
      <c r="D392" s="33" t="s">
        <v>1007</v>
      </c>
      <c r="E392" s="33" t="s">
        <v>1008</v>
      </c>
      <c r="F392" s="34">
        <v>2</v>
      </c>
      <c r="G392" s="34">
        <v>0</v>
      </c>
      <c r="H392" s="34">
        <v>1</v>
      </c>
      <c r="I392" s="34">
        <v>3</v>
      </c>
      <c r="J392" s="34">
        <v>1</v>
      </c>
    </row>
    <row r="393" spans="1:10">
      <c r="A393" t="s">
        <v>211</v>
      </c>
      <c r="B393" s="36" t="s">
        <v>118</v>
      </c>
      <c r="C393" s="33" t="s">
        <v>549</v>
      </c>
      <c r="D393" s="33" t="s">
        <v>1009</v>
      </c>
      <c r="E393" s="33" t="s">
        <v>1010</v>
      </c>
      <c r="F393" s="34">
        <v>1</v>
      </c>
      <c r="G393" s="34">
        <v>0</v>
      </c>
      <c r="H393" s="34">
        <v>1</v>
      </c>
      <c r="I393" s="34">
        <v>1</v>
      </c>
      <c r="J393" s="34">
        <v>0</v>
      </c>
    </row>
    <row r="394" spans="1:10">
      <c r="A394" t="s">
        <v>166</v>
      </c>
      <c r="B394" s="33" t="s">
        <v>118</v>
      </c>
      <c r="C394" s="33" t="s">
        <v>549</v>
      </c>
      <c r="D394" s="33" t="s">
        <v>1011</v>
      </c>
      <c r="E394" s="33" t="s">
        <v>1012</v>
      </c>
      <c r="F394" s="34">
        <v>1</v>
      </c>
      <c r="G394" s="34">
        <v>0</v>
      </c>
      <c r="H394" s="34">
        <v>1</v>
      </c>
      <c r="I394" s="34">
        <v>0</v>
      </c>
      <c r="J394" s="34">
        <v>0</v>
      </c>
    </row>
    <row r="395" spans="1:10">
      <c r="A395" t="s">
        <v>61</v>
      </c>
      <c r="B395" s="33" t="s">
        <v>118</v>
      </c>
      <c r="C395" s="33" t="s">
        <v>549</v>
      </c>
      <c r="D395" s="33" t="s">
        <v>1013</v>
      </c>
      <c r="E395" s="33" t="s">
        <v>1014</v>
      </c>
      <c r="F395" s="34">
        <v>4</v>
      </c>
      <c r="G395" s="34">
        <v>5</v>
      </c>
      <c r="H395" s="34">
        <v>6</v>
      </c>
      <c r="I395" s="34">
        <v>3</v>
      </c>
      <c r="J395" s="34">
        <v>2</v>
      </c>
    </row>
    <row r="396" spans="1:10">
      <c r="A396" t="s">
        <v>62</v>
      </c>
      <c r="B396" s="37" t="s">
        <v>118</v>
      </c>
      <c r="C396" s="33" t="s">
        <v>549</v>
      </c>
      <c r="D396" s="33" t="s">
        <v>1015</v>
      </c>
      <c r="E396" s="33" t="s">
        <v>1016</v>
      </c>
      <c r="F396" s="34">
        <v>3</v>
      </c>
      <c r="G396" s="34">
        <v>3</v>
      </c>
      <c r="H396" s="34">
        <v>0</v>
      </c>
      <c r="I396" s="34">
        <v>0</v>
      </c>
      <c r="J396" s="34">
        <v>1</v>
      </c>
    </row>
    <row r="397" spans="1:10">
      <c r="A397" t="s">
        <v>63</v>
      </c>
      <c r="B397" s="36" t="s">
        <v>118</v>
      </c>
      <c r="C397" s="33" t="s">
        <v>549</v>
      </c>
      <c r="D397" s="33" t="s">
        <v>1017</v>
      </c>
      <c r="E397" s="33" t="s">
        <v>1018</v>
      </c>
      <c r="F397" s="34">
        <v>0</v>
      </c>
      <c r="G397" s="34">
        <v>0</v>
      </c>
      <c r="H397" s="34">
        <v>0</v>
      </c>
      <c r="I397" s="34">
        <v>0</v>
      </c>
      <c r="J397" s="34">
        <v>1</v>
      </c>
    </row>
    <row r="398" spans="1:10">
      <c r="A398" t="s">
        <v>64</v>
      </c>
      <c r="B398" s="33" t="s">
        <v>118</v>
      </c>
      <c r="C398" s="33" t="s">
        <v>549</v>
      </c>
      <c r="D398" s="33" t="s">
        <v>1019</v>
      </c>
      <c r="E398" s="33" t="s">
        <v>1020</v>
      </c>
      <c r="F398" s="34">
        <v>2</v>
      </c>
      <c r="G398" s="34">
        <v>1</v>
      </c>
      <c r="H398" s="34">
        <v>2</v>
      </c>
      <c r="I398" s="34">
        <v>2</v>
      </c>
      <c r="J398" s="34">
        <v>0</v>
      </c>
    </row>
    <row r="399" spans="1:10">
      <c r="A399" t="s">
        <v>65</v>
      </c>
      <c r="B399" s="33" t="s">
        <v>118</v>
      </c>
      <c r="C399" s="33" t="s">
        <v>549</v>
      </c>
      <c r="D399" s="33" t="s">
        <v>1021</v>
      </c>
      <c r="E399" s="33" t="s">
        <v>1022</v>
      </c>
      <c r="F399" s="34">
        <v>8</v>
      </c>
      <c r="G399" s="34">
        <v>4</v>
      </c>
      <c r="H399" s="34">
        <v>4</v>
      </c>
      <c r="I399" s="34">
        <v>6</v>
      </c>
      <c r="J399" s="34">
        <v>6</v>
      </c>
    </row>
    <row r="400" spans="1:10">
      <c r="A400" t="s">
        <v>66</v>
      </c>
      <c r="B400" s="33" t="s">
        <v>118</v>
      </c>
      <c r="C400" s="33" t="s">
        <v>549</v>
      </c>
      <c r="D400" s="33" t="s">
        <v>1023</v>
      </c>
      <c r="E400" s="33" t="s">
        <v>1024</v>
      </c>
      <c r="F400" s="34">
        <v>6</v>
      </c>
      <c r="G400" s="34">
        <v>4</v>
      </c>
      <c r="H400" s="34">
        <v>1</v>
      </c>
      <c r="I400" s="34">
        <v>2</v>
      </c>
      <c r="J400" s="34">
        <v>7</v>
      </c>
    </row>
    <row r="401" spans="1:10">
      <c r="A401" t="s">
        <v>90</v>
      </c>
      <c r="B401" s="33" t="s">
        <v>125</v>
      </c>
      <c r="C401" s="33" t="s">
        <v>549</v>
      </c>
      <c r="D401" s="33" t="s">
        <v>1025</v>
      </c>
      <c r="E401" s="33" t="s">
        <v>1026</v>
      </c>
      <c r="F401" s="34">
        <v>84</v>
      </c>
      <c r="G401" s="34">
        <v>43</v>
      </c>
      <c r="H401" s="34">
        <v>64</v>
      </c>
      <c r="I401" s="34">
        <v>49</v>
      </c>
      <c r="J401" s="34">
        <v>52</v>
      </c>
    </row>
    <row r="402" spans="1:10">
      <c r="A402" t="s">
        <v>99</v>
      </c>
      <c r="B402" s="33" t="s">
        <v>125</v>
      </c>
      <c r="C402" s="33" t="s">
        <v>549</v>
      </c>
      <c r="D402" s="33" t="s">
        <v>1027</v>
      </c>
      <c r="E402" s="33" t="s">
        <v>1028</v>
      </c>
      <c r="F402" s="34">
        <v>24</v>
      </c>
      <c r="G402" s="34">
        <v>14</v>
      </c>
      <c r="H402" s="34">
        <v>19</v>
      </c>
      <c r="I402" s="34">
        <v>14</v>
      </c>
      <c r="J402" s="34">
        <v>26</v>
      </c>
    </row>
    <row r="403" spans="1:10">
      <c r="A403" t="s">
        <v>108</v>
      </c>
      <c r="B403" s="33" t="s">
        <v>125</v>
      </c>
      <c r="C403" s="33" t="s">
        <v>549</v>
      </c>
      <c r="D403" s="33" t="s">
        <v>1029</v>
      </c>
      <c r="E403" s="33" t="s">
        <v>1030</v>
      </c>
      <c r="F403" s="34">
        <v>3</v>
      </c>
      <c r="G403" s="34">
        <v>4</v>
      </c>
      <c r="H403" s="34">
        <v>3</v>
      </c>
      <c r="I403" s="34">
        <v>1</v>
      </c>
      <c r="J403" s="34">
        <v>1</v>
      </c>
    </row>
    <row r="404" spans="1:10">
      <c r="A404" t="s">
        <v>51</v>
      </c>
      <c r="B404" s="36" t="s">
        <v>125</v>
      </c>
      <c r="C404" s="33" t="s">
        <v>549</v>
      </c>
      <c r="D404" s="33" t="s">
        <v>1031</v>
      </c>
      <c r="E404" s="33" t="s">
        <v>1032</v>
      </c>
      <c r="F404" s="34">
        <v>17</v>
      </c>
      <c r="G404" s="34">
        <v>11</v>
      </c>
      <c r="H404" s="34">
        <v>11</v>
      </c>
      <c r="I404" s="34">
        <v>7</v>
      </c>
      <c r="J404" s="34">
        <v>14</v>
      </c>
    </row>
    <row r="405" spans="1:10">
      <c r="A405" t="s">
        <v>199</v>
      </c>
      <c r="B405" s="33" t="s">
        <v>125</v>
      </c>
      <c r="C405" s="33" t="s">
        <v>549</v>
      </c>
      <c r="D405" s="33" t="s">
        <v>1033</v>
      </c>
      <c r="E405" s="33" t="s">
        <v>1034</v>
      </c>
      <c r="F405" s="34">
        <v>17</v>
      </c>
      <c r="G405" s="34">
        <v>11</v>
      </c>
      <c r="H405" s="34">
        <v>11</v>
      </c>
      <c r="I405" s="34">
        <v>7</v>
      </c>
      <c r="J405" s="34">
        <v>14</v>
      </c>
    </row>
    <row r="406" spans="1:10">
      <c r="A406" t="s">
        <v>201</v>
      </c>
      <c r="B406" s="33" t="s">
        <v>125</v>
      </c>
      <c r="C406" s="33" t="s">
        <v>549</v>
      </c>
      <c r="D406" s="33" t="s">
        <v>1035</v>
      </c>
      <c r="E406" s="33" t="s">
        <v>1036</v>
      </c>
      <c r="F406" s="34">
        <v>0</v>
      </c>
      <c r="G406" s="34">
        <v>0</v>
      </c>
      <c r="H406" s="34">
        <v>0</v>
      </c>
      <c r="I406" s="34">
        <v>0</v>
      </c>
      <c r="J406" s="34">
        <v>0</v>
      </c>
    </row>
    <row r="407" spans="1:10">
      <c r="A407" t="s">
        <v>54</v>
      </c>
      <c r="B407" s="33" t="s">
        <v>125</v>
      </c>
      <c r="C407" s="33" t="s">
        <v>549</v>
      </c>
      <c r="D407" s="33" t="s">
        <v>1037</v>
      </c>
      <c r="E407" s="33" t="s">
        <v>1038</v>
      </c>
      <c r="F407" s="34">
        <v>1</v>
      </c>
      <c r="G407" s="34">
        <v>3</v>
      </c>
      <c r="H407" s="34">
        <v>1</v>
      </c>
      <c r="I407" s="34">
        <v>0</v>
      </c>
      <c r="J407" s="34">
        <v>0</v>
      </c>
    </row>
    <row r="408" spans="1:10">
      <c r="A408" t="s">
        <v>204</v>
      </c>
      <c r="B408" s="33" t="s">
        <v>125</v>
      </c>
      <c r="C408" s="33" t="s">
        <v>549</v>
      </c>
      <c r="D408" s="33" t="s">
        <v>1039</v>
      </c>
      <c r="E408" s="33" t="s">
        <v>1040</v>
      </c>
      <c r="F408" s="34">
        <v>0</v>
      </c>
      <c r="G408" s="34">
        <v>1</v>
      </c>
      <c r="H408" s="34">
        <v>1</v>
      </c>
      <c r="I408" s="34">
        <v>0</v>
      </c>
      <c r="J408" s="34">
        <v>0</v>
      </c>
    </row>
    <row r="409" spans="1:10">
      <c r="A409" t="s">
        <v>206</v>
      </c>
      <c r="B409" s="33" t="s">
        <v>125</v>
      </c>
      <c r="C409" s="33" t="s">
        <v>549</v>
      </c>
      <c r="D409" s="33" t="s">
        <v>1041</v>
      </c>
      <c r="E409" s="33" t="s">
        <v>1042</v>
      </c>
      <c r="F409" s="34">
        <v>1</v>
      </c>
      <c r="G409" s="34">
        <v>2</v>
      </c>
      <c r="H409" s="34">
        <v>0</v>
      </c>
      <c r="I409" s="34">
        <v>0</v>
      </c>
      <c r="J409" s="34">
        <v>0</v>
      </c>
    </row>
    <row r="410" spans="1:10">
      <c r="A410" t="s">
        <v>57</v>
      </c>
      <c r="B410" s="33" t="s">
        <v>125</v>
      </c>
      <c r="C410" s="33" t="s">
        <v>549</v>
      </c>
      <c r="D410" s="33" t="s">
        <v>1043</v>
      </c>
      <c r="E410" s="33" t="s">
        <v>1044</v>
      </c>
      <c r="F410" s="34">
        <v>9</v>
      </c>
      <c r="G410" s="34">
        <v>4</v>
      </c>
      <c r="H410" s="34">
        <v>10</v>
      </c>
      <c r="I410" s="34">
        <v>8</v>
      </c>
      <c r="J410" s="34">
        <v>13</v>
      </c>
    </row>
    <row r="411" spans="1:10">
      <c r="A411" t="s">
        <v>209</v>
      </c>
      <c r="B411" s="33" t="s">
        <v>125</v>
      </c>
      <c r="C411" s="33" t="s">
        <v>549</v>
      </c>
      <c r="D411" s="33" t="s">
        <v>1045</v>
      </c>
      <c r="E411" s="33" t="s">
        <v>1046</v>
      </c>
      <c r="F411" s="34">
        <v>7</v>
      </c>
      <c r="G411" s="34">
        <v>2</v>
      </c>
      <c r="H411" s="34">
        <v>7</v>
      </c>
      <c r="I411" s="34">
        <v>7</v>
      </c>
      <c r="J411" s="34">
        <v>12</v>
      </c>
    </row>
    <row r="412" spans="1:10">
      <c r="A412" t="s">
        <v>211</v>
      </c>
      <c r="B412" s="36" t="s">
        <v>125</v>
      </c>
      <c r="C412" s="33" t="s">
        <v>549</v>
      </c>
      <c r="D412" s="33" t="s">
        <v>1047</v>
      </c>
      <c r="E412" s="33" t="s">
        <v>1048</v>
      </c>
      <c r="F412" s="34">
        <v>2</v>
      </c>
      <c r="G412" s="34">
        <v>2</v>
      </c>
      <c r="H412" s="34">
        <v>3</v>
      </c>
      <c r="I412" s="34">
        <v>1</v>
      </c>
      <c r="J412" s="34">
        <v>1</v>
      </c>
    </row>
    <row r="413" spans="1:10">
      <c r="A413" t="s">
        <v>166</v>
      </c>
      <c r="B413" s="33" t="s">
        <v>125</v>
      </c>
      <c r="C413" s="33" t="s">
        <v>549</v>
      </c>
      <c r="D413" s="33" t="s">
        <v>1049</v>
      </c>
      <c r="E413" s="33" t="s">
        <v>1050</v>
      </c>
      <c r="F413" s="34">
        <v>3</v>
      </c>
      <c r="G413" s="34">
        <v>3</v>
      </c>
      <c r="H413" s="34">
        <v>1</v>
      </c>
      <c r="I413" s="34">
        <v>0</v>
      </c>
      <c r="J413" s="34">
        <v>0</v>
      </c>
    </row>
    <row r="414" spans="1:10">
      <c r="A414" t="s">
        <v>61</v>
      </c>
      <c r="B414" s="33" t="s">
        <v>125</v>
      </c>
      <c r="C414" s="33" t="s">
        <v>549</v>
      </c>
      <c r="D414" s="33" t="s">
        <v>1051</v>
      </c>
      <c r="E414" s="33" t="s">
        <v>1052</v>
      </c>
      <c r="F414" s="34">
        <v>20</v>
      </c>
      <c r="G414" s="34">
        <v>10</v>
      </c>
      <c r="H414" s="34">
        <v>12</v>
      </c>
      <c r="I414" s="34">
        <v>15</v>
      </c>
      <c r="J414" s="34">
        <v>7</v>
      </c>
    </row>
    <row r="415" spans="1:10">
      <c r="A415" t="s">
        <v>62</v>
      </c>
      <c r="B415" s="37" t="s">
        <v>125</v>
      </c>
      <c r="C415" s="33" t="s">
        <v>549</v>
      </c>
      <c r="D415" s="33" t="s">
        <v>1053</v>
      </c>
      <c r="E415" s="33" t="s">
        <v>1054</v>
      </c>
      <c r="F415" s="34">
        <v>1</v>
      </c>
      <c r="G415" s="34">
        <v>1</v>
      </c>
      <c r="H415" s="34">
        <v>6</v>
      </c>
      <c r="I415" s="34">
        <v>4</v>
      </c>
      <c r="J415" s="34">
        <v>1</v>
      </c>
    </row>
    <row r="416" spans="1:10">
      <c r="A416" t="s">
        <v>63</v>
      </c>
      <c r="B416" s="33" t="s">
        <v>125</v>
      </c>
      <c r="C416" s="33" t="s">
        <v>549</v>
      </c>
      <c r="D416" s="33" t="s">
        <v>1055</v>
      </c>
      <c r="E416" s="33" t="s">
        <v>1056</v>
      </c>
      <c r="F416" s="34">
        <v>5</v>
      </c>
      <c r="G416" s="34">
        <v>1</v>
      </c>
      <c r="H416" s="34">
        <v>3</v>
      </c>
      <c r="I416" s="34">
        <v>5</v>
      </c>
      <c r="J416" s="34">
        <v>1</v>
      </c>
    </row>
    <row r="417" spans="1:10">
      <c r="A417" t="s">
        <v>64</v>
      </c>
      <c r="B417" s="33" t="s">
        <v>125</v>
      </c>
      <c r="C417" s="33" t="s">
        <v>549</v>
      </c>
      <c r="D417" s="33" t="s">
        <v>1057</v>
      </c>
      <c r="E417" s="33" t="s">
        <v>1058</v>
      </c>
      <c r="F417" s="34">
        <v>1</v>
      </c>
      <c r="G417" s="34">
        <v>1</v>
      </c>
      <c r="H417" s="34">
        <v>2</v>
      </c>
      <c r="I417" s="34">
        <v>1</v>
      </c>
      <c r="J417" s="34">
        <v>1</v>
      </c>
    </row>
    <row r="418" spans="1:10">
      <c r="A418" t="s">
        <v>65</v>
      </c>
      <c r="B418" s="33" t="s">
        <v>125</v>
      </c>
      <c r="C418" s="33" t="s">
        <v>549</v>
      </c>
      <c r="D418" s="33" t="s">
        <v>1059</v>
      </c>
      <c r="E418" s="33" t="s">
        <v>1060</v>
      </c>
      <c r="F418" s="34">
        <v>9</v>
      </c>
      <c r="G418" s="34">
        <v>4</v>
      </c>
      <c r="H418" s="34">
        <v>8</v>
      </c>
      <c r="I418" s="34">
        <v>5</v>
      </c>
      <c r="J418" s="34">
        <v>9</v>
      </c>
    </row>
    <row r="419" spans="1:10">
      <c r="A419" t="s">
        <v>66</v>
      </c>
      <c r="B419" s="33" t="s">
        <v>125</v>
      </c>
      <c r="C419" s="33" t="s">
        <v>549</v>
      </c>
      <c r="D419" s="33" t="s">
        <v>1061</v>
      </c>
      <c r="E419" s="33" t="s">
        <v>1062</v>
      </c>
      <c r="F419" s="34">
        <v>18</v>
      </c>
      <c r="G419" s="34">
        <v>5</v>
      </c>
      <c r="H419" s="34">
        <v>10</v>
      </c>
      <c r="I419" s="34">
        <v>4</v>
      </c>
      <c r="J419" s="34">
        <v>6</v>
      </c>
    </row>
    <row r="420" spans="1:10">
      <c r="A420" t="s">
        <v>90</v>
      </c>
      <c r="B420" s="33" t="s">
        <v>134</v>
      </c>
      <c r="C420" s="33" t="s">
        <v>549</v>
      </c>
      <c r="D420" s="33" t="s">
        <v>1063</v>
      </c>
      <c r="E420" s="33" t="s">
        <v>1064</v>
      </c>
      <c r="F420" s="34">
        <v>53</v>
      </c>
      <c r="G420" s="34">
        <v>64</v>
      </c>
      <c r="H420" s="34">
        <v>59</v>
      </c>
      <c r="I420" s="34">
        <v>52</v>
      </c>
      <c r="J420" s="34">
        <v>60</v>
      </c>
    </row>
    <row r="421" spans="1:10">
      <c r="A421" t="s">
        <v>99</v>
      </c>
      <c r="B421" s="33" t="s">
        <v>134</v>
      </c>
      <c r="C421" s="33" t="s">
        <v>549</v>
      </c>
      <c r="D421" s="33" t="s">
        <v>1065</v>
      </c>
      <c r="E421" s="33" t="s">
        <v>1066</v>
      </c>
      <c r="F421" s="34">
        <v>14</v>
      </c>
      <c r="G421" s="34">
        <v>20</v>
      </c>
      <c r="H421" s="34">
        <v>15</v>
      </c>
      <c r="I421" s="34">
        <v>14</v>
      </c>
      <c r="J421" s="34">
        <v>18</v>
      </c>
    </row>
    <row r="422" spans="1:10">
      <c r="A422" t="s">
        <v>108</v>
      </c>
      <c r="B422" s="36" t="s">
        <v>134</v>
      </c>
      <c r="C422" s="33" t="s">
        <v>549</v>
      </c>
      <c r="D422" s="33" t="s">
        <v>1067</v>
      </c>
      <c r="E422" s="33" t="s">
        <v>1068</v>
      </c>
      <c r="F422" s="34">
        <v>2</v>
      </c>
      <c r="G422" s="34">
        <v>0</v>
      </c>
      <c r="H422" s="34">
        <v>1</v>
      </c>
      <c r="I422" s="34">
        <v>1</v>
      </c>
      <c r="J422" s="34">
        <v>0</v>
      </c>
    </row>
    <row r="423" spans="1:10">
      <c r="A423" t="s">
        <v>51</v>
      </c>
      <c r="B423" s="33" t="s">
        <v>134</v>
      </c>
      <c r="C423" s="33" t="s">
        <v>549</v>
      </c>
      <c r="D423" s="33" t="s">
        <v>1069</v>
      </c>
      <c r="E423" s="33" t="s">
        <v>1070</v>
      </c>
      <c r="F423" s="34">
        <v>13</v>
      </c>
      <c r="G423" s="34">
        <v>14</v>
      </c>
      <c r="H423" s="34">
        <v>12</v>
      </c>
      <c r="I423" s="34">
        <v>12</v>
      </c>
      <c r="J423" s="34">
        <v>11</v>
      </c>
    </row>
    <row r="424" spans="1:10">
      <c r="A424" t="s">
        <v>199</v>
      </c>
      <c r="B424" s="33" t="s">
        <v>134</v>
      </c>
      <c r="C424" s="33" t="s">
        <v>549</v>
      </c>
      <c r="D424" s="33" t="s">
        <v>1071</v>
      </c>
      <c r="E424" s="33" t="s">
        <v>1072</v>
      </c>
      <c r="F424" s="34">
        <v>12</v>
      </c>
      <c r="G424" s="34">
        <v>14</v>
      </c>
      <c r="H424" s="34">
        <v>12</v>
      </c>
      <c r="I424" s="34">
        <v>12</v>
      </c>
      <c r="J424" s="34">
        <v>11</v>
      </c>
    </row>
    <row r="425" spans="1:10">
      <c r="A425" t="s">
        <v>201</v>
      </c>
      <c r="B425" s="33" t="s">
        <v>134</v>
      </c>
      <c r="C425" s="33" t="s">
        <v>549</v>
      </c>
      <c r="D425" s="33" t="s">
        <v>1073</v>
      </c>
      <c r="E425" s="33" t="s">
        <v>1074</v>
      </c>
      <c r="F425" s="34">
        <v>1</v>
      </c>
      <c r="G425" s="34">
        <v>0</v>
      </c>
      <c r="H425" s="34">
        <v>0</v>
      </c>
      <c r="I425" s="34">
        <v>0</v>
      </c>
      <c r="J425" s="34">
        <v>0</v>
      </c>
    </row>
    <row r="426" spans="1:10">
      <c r="A426" t="s">
        <v>54</v>
      </c>
      <c r="B426" s="33" t="s">
        <v>134</v>
      </c>
      <c r="C426" s="33" t="s">
        <v>549</v>
      </c>
      <c r="D426" s="33" t="s">
        <v>1075</v>
      </c>
      <c r="E426" s="33" t="s">
        <v>1076</v>
      </c>
      <c r="F426" s="34">
        <v>1</v>
      </c>
      <c r="G426" s="34">
        <v>0</v>
      </c>
      <c r="H426" s="34">
        <v>1</v>
      </c>
      <c r="I426" s="34">
        <v>1</v>
      </c>
      <c r="J426" s="34">
        <v>0</v>
      </c>
    </row>
    <row r="427" spans="1:10">
      <c r="A427" t="s">
        <v>204</v>
      </c>
      <c r="B427" s="33" t="s">
        <v>134</v>
      </c>
      <c r="C427" s="33" t="s">
        <v>549</v>
      </c>
      <c r="D427" s="33" t="s">
        <v>1077</v>
      </c>
      <c r="E427" s="33" t="s">
        <v>1078</v>
      </c>
      <c r="F427" s="34">
        <v>0</v>
      </c>
      <c r="G427" s="34">
        <v>0</v>
      </c>
      <c r="H427" s="34">
        <v>1</v>
      </c>
      <c r="I427" s="34">
        <v>1</v>
      </c>
      <c r="J427" s="34">
        <v>0</v>
      </c>
    </row>
    <row r="428" spans="1:10">
      <c r="A428" t="s">
        <v>206</v>
      </c>
      <c r="B428" s="33" t="s">
        <v>134</v>
      </c>
      <c r="C428" s="33" t="s">
        <v>549</v>
      </c>
      <c r="D428" s="33" t="s">
        <v>1079</v>
      </c>
      <c r="E428" s="33" t="s">
        <v>1080</v>
      </c>
      <c r="F428" s="34">
        <v>1</v>
      </c>
      <c r="G428" s="34">
        <v>0</v>
      </c>
      <c r="H428" s="34">
        <v>0</v>
      </c>
      <c r="I428" s="34">
        <v>0</v>
      </c>
      <c r="J428" s="34">
        <v>0</v>
      </c>
    </row>
    <row r="429" spans="1:10">
      <c r="A429" t="s">
        <v>57</v>
      </c>
      <c r="B429" s="33" t="s">
        <v>134</v>
      </c>
      <c r="C429" s="33" t="s">
        <v>549</v>
      </c>
      <c r="D429" s="33" t="s">
        <v>1081</v>
      </c>
      <c r="E429" s="33" t="s">
        <v>1082</v>
      </c>
      <c r="F429" s="34">
        <v>2</v>
      </c>
      <c r="G429" s="34">
        <v>6</v>
      </c>
      <c r="H429" s="34">
        <v>3</v>
      </c>
      <c r="I429" s="34">
        <v>2</v>
      </c>
      <c r="J429" s="34">
        <v>7</v>
      </c>
    </row>
    <row r="430" spans="1:10">
      <c r="A430" t="s">
        <v>209</v>
      </c>
      <c r="B430" s="36" t="s">
        <v>134</v>
      </c>
      <c r="C430" s="33" t="s">
        <v>549</v>
      </c>
      <c r="D430" s="33" t="s">
        <v>1083</v>
      </c>
      <c r="E430" s="33" t="s">
        <v>1084</v>
      </c>
      <c r="F430" s="34">
        <v>2</v>
      </c>
      <c r="G430" s="34">
        <v>6</v>
      </c>
      <c r="H430" s="34">
        <v>2</v>
      </c>
      <c r="I430" s="34">
        <v>1</v>
      </c>
      <c r="J430" s="34">
        <v>7</v>
      </c>
    </row>
    <row r="431" spans="1:10">
      <c r="A431" t="s">
        <v>211</v>
      </c>
      <c r="B431" s="33" t="s">
        <v>134</v>
      </c>
      <c r="C431" s="33" t="s">
        <v>549</v>
      </c>
      <c r="D431" s="33" t="s">
        <v>1085</v>
      </c>
      <c r="E431" s="33" t="s">
        <v>1086</v>
      </c>
      <c r="F431" s="34">
        <v>0</v>
      </c>
      <c r="G431" s="34">
        <v>0</v>
      </c>
      <c r="H431" s="34">
        <v>1</v>
      </c>
      <c r="I431" s="34">
        <v>1</v>
      </c>
      <c r="J431" s="34">
        <v>0</v>
      </c>
    </row>
    <row r="432" spans="1:10">
      <c r="A432" t="s">
        <v>166</v>
      </c>
      <c r="B432" s="33" t="s">
        <v>134</v>
      </c>
      <c r="C432" s="33" t="s">
        <v>549</v>
      </c>
      <c r="D432" s="33" t="s">
        <v>1087</v>
      </c>
      <c r="E432" s="33" t="s">
        <v>1088</v>
      </c>
      <c r="F432" s="34">
        <v>2</v>
      </c>
      <c r="G432" s="34">
        <v>1</v>
      </c>
      <c r="H432" s="34">
        <v>1</v>
      </c>
      <c r="I432" s="34">
        <v>0</v>
      </c>
      <c r="J432" s="34">
        <v>2</v>
      </c>
    </row>
    <row r="433" spans="1:10">
      <c r="A433" t="s">
        <v>61</v>
      </c>
      <c r="B433" s="37" t="s">
        <v>134</v>
      </c>
      <c r="C433" s="33" t="s">
        <v>549</v>
      </c>
      <c r="D433" s="33" t="s">
        <v>1089</v>
      </c>
      <c r="E433" s="33" t="s">
        <v>1090</v>
      </c>
      <c r="F433" s="34">
        <v>11</v>
      </c>
      <c r="G433" s="34">
        <v>12</v>
      </c>
      <c r="H433" s="34">
        <v>11</v>
      </c>
      <c r="I433" s="34">
        <v>7</v>
      </c>
      <c r="J433" s="34">
        <v>10</v>
      </c>
    </row>
    <row r="434" spans="1:10">
      <c r="A434" t="s">
        <v>62</v>
      </c>
      <c r="B434" s="33" t="s">
        <v>134</v>
      </c>
      <c r="C434" s="33" t="s">
        <v>549</v>
      </c>
      <c r="D434" s="33" t="s">
        <v>1091</v>
      </c>
      <c r="E434" s="33" t="s">
        <v>1092</v>
      </c>
      <c r="F434" s="34">
        <v>0</v>
      </c>
      <c r="G434" s="34">
        <v>2</v>
      </c>
      <c r="H434" s="34">
        <v>2</v>
      </c>
      <c r="I434" s="34">
        <v>3</v>
      </c>
      <c r="J434" s="34">
        <v>2</v>
      </c>
    </row>
    <row r="435" spans="1:10">
      <c r="A435" t="s">
        <v>63</v>
      </c>
      <c r="B435" s="33" t="s">
        <v>134</v>
      </c>
      <c r="C435" s="33" t="s">
        <v>549</v>
      </c>
      <c r="D435" s="33" t="s">
        <v>1093</v>
      </c>
      <c r="E435" s="33" t="s">
        <v>1094</v>
      </c>
      <c r="F435" s="34">
        <v>5</v>
      </c>
      <c r="G435" s="34">
        <v>5</v>
      </c>
      <c r="H435" s="34">
        <v>3</v>
      </c>
      <c r="I435" s="34">
        <v>4</v>
      </c>
      <c r="J435" s="34">
        <v>1</v>
      </c>
    </row>
    <row r="436" spans="1:10">
      <c r="A436" t="s">
        <v>64</v>
      </c>
      <c r="B436" s="33" t="s">
        <v>134</v>
      </c>
      <c r="C436" s="33" t="s">
        <v>549</v>
      </c>
      <c r="D436" s="33" t="s">
        <v>1095</v>
      </c>
      <c r="E436" s="33" t="s">
        <v>1096</v>
      </c>
      <c r="F436" s="34">
        <v>0</v>
      </c>
      <c r="G436" s="34">
        <v>3</v>
      </c>
      <c r="H436" s="34">
        <v>2</v>
      </c>
      <c r="I436" s="34">
        <v>3</v>
      </c>
      <c r="J436" s="34">
        <v>2</v>
      </c>
    </row>
    <row r="437" spans="1:10">
      <c r="A437" t="s">
        <v>65</v>
      </c>
      <c r="B437" s="33" t="s">
        <v>134</v>
      </c>
      <c r="C437" s="33" t="s">
        <v>549</v>
      </c>
      <c r="D437" s="33" t="s">
        <v>1097</v>
      </c>
      <c r="E437" s="33" t="s">
        <v>1098</v>
      </c>
      <c r="F437" s="34">
        <v>5</v>
      </c>
      <c r="G437" s="34">
        <v>4</v>
      </c>
      <c r="H437" s="34">
        <v>6</v>
      </c>
      <c r="I437" s="34">
        <v>8</v>
      </c>
      <c r="J437" s="34">
        <v>3</v>
      </c>
    </row>
    <row r="438" spans="1:10">
      <c r="A438" t="s">
        <v>66</v>
      </c>
      <c r="B438" s="33" t="s">
        <v>134</v>
      </c>
      <c r="C438" s="33" t="s">
        <v>549</v>
      </c>
      <c r="D438" s="33" t="s">
        <v>1099</v>
      </c>
      <c r="E438" s="33" t="s">
        <v>1100</v>
      </c>
      <c r="F438" s="34">
        <v>14</v>
      </c>
      <c r="G438" s="34">
        <v>17</v>
      </c>
      <c r="H438" s="34">
        <v>18</v>
      </c>
      <c r="I438" s="34">
        <v>12</v>
      </c>
      <c r="J438" s="34">
        <v>22</v>
      </c>
    </row>
    <row r="439" spans="1:10">
      <c r="A439" t="s">
        <v>90</v>
      </c>
      <c r="B439" s="33" t="s">
        <v>106</v>
      </c>
      <c r="C439" s="33" t="s">
        <v>549</v>
      </c>
      <c r="D439" s="33" t="s">
        <v>1101</v>
      </c>
      <c r="E439" s="33" t="s">
        <v>1102</v>
      </c>
      <c r="F439" s="34">
        <v>119</v>
      </c>
      <c r="G439" s="34">
        <v>107</v>
      </c>
      <c r="H439" s="34">
        <v>107</v>
      </c>
      <c r="I439" s="34">
        <v>109</v>
      </c>
      <c r="J439" s="34">
        <v>133</v>
      </c>
    </row>
    <row r="440" spans="1:10">
      <c r="A440" t="s">
        <v>99</v>
      </c>
      <c r="B440" s="36" t="s">
        <v>106</v>
      </c>
      <c r="C440" s="33" t="s">
        <v>549</v>
      </c>
      <c r="D440" s="33" t="s">
        <v>1103</v>
      </c>
      <c r="E440" s="33" t="s">
        <v>1104</v>
      </c>
      <c r="F440" s="34">
        <v>17</v>
      </c>
      <c r="G440" s="34">
        <v>18</v>
      </c>
      <c r="H440" s="34">
        <v>27</v>
      </c>
      <c r="I440" s="34">
        <v>23</v>
      </c>
      <c r="J440" s="34">
        <v>23</v>
      </c>
    </row>
    <row r="441" spans="1:10">
      <c r="A441" t="s">
        <v>108</v>
      </c>
      <c r="B441" s="33" t="s">
        <v>106</v>
      </c>
      <c r="C441" s="33" t="s">
        <v>549</v>
      </c>
      <c r="D441" s="33" t="s">
        <v>1105</v>
      </c>
      <c r="E441" s="33" t="s">
        <v>1106</v>
      </c>
      <c r="F441" s="34">
        <v>34</v>
      </c>
      <c r="G441" s="34">
        <v>36</v>
      </c>
      <c r="H441" s="34">
        <v>23</v>
      </c>
      <c r="I441" s="34">
        <v>27</v>
      </c>
      <c r="J441" s="34">
        <v>35</v>
      </c>
    </row>
    <row r="442" spans="1:10">
      <c r="A442" t="s">
        <v>51</v>
      </c>
      <c r="B442" s="33" t="s">
        <v>106</v>
      </c>
      <c r="C442" s="33" t="s">
        <v>549</v>
      </c>
      <c r="D442" s="33" t="s">
        <v>1107</v>
      </c>
      <c r="E442" s="33" t="s">
        <v>1108</v>
      </c>
      <c r="F442" s="34">
        <v>44</v>
      </c>
      <c r="G442" s="34">
        <v>44</v>
      </c>
      <c r="H442" s="34">
        <v>44</v>
      </c>
      <c r="I442" s="34">
        <v>35</v>
      </c>
      <c r="J442" s="34">
        <v>50</v>
      </c>
    </row>
    <row r="443" spans="1:10">
      <c r="A443" t="s">
        <v>199</v>
      </c>
      <c r="B443" s="33" t="s">
        <v>106</v>
      </c>
      <c r="C443" s="33" t="s">
        <v>549</v>
      </c>
      <c r="D443" s="33" t="s">
        <v>1109</v>
      </c>
      <c r="E443" s="33" t="s">
        <v>1110</v>
      </c>
      <c r="F443" s="34">
        <v>13</v>
      </c>
      <c r="G443" s="34">
        <v>11</v>
      </c>
      <c r="H443" s="34">
        <v>21</v>
      </c>
      <c r="I443" s="34">
        <v>14</v>
      </c>
      <c r="J443" s="34">
        <v>16</v>
      </c>
    </row>
    <row r="444" spans="1:10">
      <c r="A444" t="s">
        <v>201</v>
      </c>
      <c r="B444" s="33" t="s">
        <v>106</v>
      </c>
      <c r="C444" s="33" t="s">
        <v>549</v>
      </c>
      <c r="D444" s="33" t="s">
        <v>1111</v>
      </c>
      <c r="E444" s="33" t="s">
        <v>1112</v>
      </c>
      <c r="F444" s="34">
        <v>31</v>
      </c>
      <c r="G444" s="34">
        <v>33</v>
      </c>
      <c r="H444" s="34">
        <v>23</v>
      </c>
      <c r="I444" s="34">
        <v>21</v>
      </c>
      <c r="J444" s="34">
        <v>34</v>
      </c>
    </row>
    <row r="445" spans="1:10">
      <c r="A445" t="s">
        <v>54</v>
      </c>
      <c r="B445" s="33" t="s">
        <v>106</v>
      </c>
      <c r="C445" s="33" t="s">
        <v>549</v>
      </c>
      <c r="D445" s="33" t="s">
        <v>1113</v>
      </c>
      <c r="E445" s="33" t="s">
        <v>1114</v>
      </c>
      <c r="F445" s="34">
        <v>1</v>
      </c>
      <c r="G445" s="34">
        <v>2</v>
      </c>
      <c r="H445" s="34">
        <v>0</v>
      </c>
      <c r="I445" s="34">
        <v>0</v>
      </c>
      <c r="J445" s="34">
        <v>1</v>
      </c>
    </row>
    <row r="446" spans="1:10">
      <c r="A446" t="s">
        <v>204</v>
      </c>
      <c r="B446" s="33" t="s">
        <v>106</v>
      </c>
      <c r="C446" s="33" t="s">
        <v>549</v>
      </c>
      <c r="D446" s="33" t="s">
        <v>1115</v>
      </c>
      <c r="E446" s="33" t="s">
        <v>1116</v>
      </c>
      <c r="F446" s="34">
        <v>0</v>
      </c>
      <c r="G446" s="34">
        <v>0</v>
      </c>
      <c r="H446" s="34">
        <v>0</v>
      </c>
      <c r="I446" s="34">
        <v>0</v>
      </c>
      <c r="J446" s="34">
        <v>1</v>
      </c>
    </row>
    <row r="447" spans="1:10">
      <c r="A447" t="s">
        <v>206</v>
      </c>
      <c r="B447" s="33" t="s">
        <v>106</v>
      </c>
      <c r="C447" s="33" t="s">
        <v>549</v>
      </c>
      <c r="D447" s="33" t="s">
        <v>1117</v>
      </c>
      <c r="E447" s="33" t="s">
        <v>1118</v>
      </c>
      <c r="F447" s="34">
        <v>1</v>
      </c>
      <c r="G447" s="34">
        <v>2</v>
      </c>
      <c r="H447" s="34">
        <v>0</v>
      </c>
      <c r="I447" s="34">
        <v>0</v>
      </c>
      <c r="J447" s="34">
        <v>0</v>
      </c>
    </row>
    <row r="448" spans="1:10">
      <c r="A448" t="s">
        <v>57</v>
      </c>
      <c r="B448" s="36" t="s">
        <v>106</v>
      </c>
      <c r="C448" s="33" t="s">
        <v>549</v>
      </c>
      <c r="D448" s="33" t="s">
        <v>1119</v>
      </c>
      <c r="E448" s="33" t="s">
        <v>1120</v>
      </c>
      <c r="F448" s="34">
        <v>6</v>
      </c>
      <c r="G448" s="34">
        <v>8</v>
      </c>
      <c r="H448" s="34">
        <v>6</v>
      </c>
      <c r="I448" s="34">
        <v>15</v>
      </c>
      <c r="J448" s="34">
        <v>7</v>
      </c>
    </row>
    <row r="449" spans="1:10">
      <c r="A449" t="s">
        <v>209</v>
      </c>
      <c r="B449" s="33" t="s">
        <v>106</v>
      </c>
      <c r="C449" s="33" t="s">
        <v>549</v>
      </c>
      <c r="D449" s="33" t="s">
        <v>1121</v>
      </c>
      <c r="E449" s="33" t="s">
        <v>1122</v>
      </c>
      <c r="F449" s="34">
        <v>4</v>
      </c>
      <c r="G449" s="34">
        <v>7</v>
      </c>
      <c r="H449" s="34">
        <v>6</v>
      </c>
      <c r="I449" s="34">
        <v>9</v>
      </c>
      <c r="J449" s="34">
        <v>6</v>
      </c>
    </row>
    <row r="450" spans="1:10">
      <c r="A450" t="s">
        <v>211</v>
      </c>
      <c r="B450" s="33" t="s">
        <v>106</v>
      </c>
      <c r="C450" s="33" t="s">
        <v>549</v>
      </c>
      <c r="D450" s="33" t="s">
        <v>1123</v>
      </c>
      <c r="E450" s="33" t="s">
        <v>1124</v>
      </c>
      <c r="F450" s="34">
        <v>2</v>
      </c>
      <c r="G450" s="34">
        <v>1</v>
      </c>
      <c r="H450" s="34">
        <v>0</v>
      </c>
      <c r="I450" s="34">
        <v>6</v>
      </c>
      <c r="J450" s="34">
        <v>1</v>
      </c>
    </row>
    <row r="451" spans="1:10">
      <c r="A451" t="s">
        <v>166</v>
      </c>
      <c r="B451" s="37" t="s">
        <v>106</v>
      </c>
      <c r="C451" s="33" t="s">
        <v>549</v>
      </c>
      <c r="D451" s="33" t="s">
        <v>1125</v>
      </c>
      <c r="E451" s="33" t="s">
        <v>1126</v>
      </c>
      <c r="F451" s="34">
        <v>3</v>
      </c>
      <c r="G451" s="34">
        <v>1</v>
      </c>
      <c r="H451" s="34">
        <v>3</v>
      </c>
      <c r="I451" s="34">
        <v>1</v>
      </c>
      <c r="J451" s="34">
        <v>2</v>
      </c>
    </row>
    <row r="452" spans="1:10">
      <c r="A452" t="s">
        <v>61</v>
      </c>
      <c r="B452" s="33" t="s">
        <v>106</v>
      </c>
      <c r="C452" s="33" t="s">
        <v>549</v>
      </c>
      <c r="D452" s="33" t="s">
        <v>1127</v>
      </c>
      <c r="E452" s="33" t="s">
        <v>1128</v>
      </c>
      <c r="F452" s="34">
        <v>8</v>
      </c>
      <c r="G452" s="34">
        <v>16</v>
      </c>
      <c r="H452" s="34">
        <v>16</v>
      </c>
      <c r="I452" s="34">
        <v>21</v>
      </c>
      <c r="J452" s="34">
        <v>19</v>
      </c>
    </row>
    <row r="453" spans="1:10">
      <c r="A453" t="s">
        <v>62</v>
      </c>
      <c r="B453" s="33" t="s">
        <v>106</v>
      </c>
      <c r="C453" s="33" t="s">
        <v>549</v>
      </c>
      <c r="D453" s="33" t="s">
        <v>1129</v>
      </c>
      <c r="E453" s="33" t="s">
        <v>1130</v>
      </c>
      <c r="F453" s="34">
        <v>3</v>
      </c>
      <c r="G453" s="34">
        <v>2</v>
      </c>
      <c r="H453" s="34">
        <v>10</v>
      </c>
      <c r="I453" s="34">
        <v>5</v>
      </c>
      <c r="J453" s="34">
        <v>3</v>
      </c>
    </row>
    <row r="454" spans="1:10">
      <c r="A454" t="s">
        <v>63</v>
      </c>
      <c r="B454" s="33" t="s">
        <v>106</v>
      </c>
      <c r="C454" s="33" t="s">
        <v>549</v>
      </c>
      <c r="D454" s="33" t="s">
        <v>1131</v>
      </c>
      <c r="E454" s="33" t="s">
        <v>1132</v>
      </c>
      <c r="F454" s="34">
        <v>7</v>
      </c>
      <c r="G454" s="34">
        <v>4</v>
      </c>
      <c r="H454" s="34">
        <v>5</v>
      </c>
      <c r="I454" s="34">
        <v>8</v>
      </c>
      <c r="J454" s="34">
        <v>6</v>
      </c>
    </row>
    <row r="455" spans="1:10">
      <c r="A455" t="s">
        <v>64</v>
      </c>
      <c r="B455" s="33" t="s">
        <v>106</v>
      </c>
      <c r="C455" s="33" t="s">
        <v>549</v>
      </c>
      <c r="D455" s="33" t="s">
        <v>1133</v>
      </c>
      <c r="E455" s="33" t="s">
        <v>1134</v>
      </c>
      <c r="F455" s="34">
        <v>4</v>
      </c>
      <c r="G455" s="34">
        <v>3</v>
      </c>
      <c r="H455" s="34">
        <v>3</v>
      </c>
      <c r="I455" s="34">
        <v>1</v>
      </c>
      <c r="J455" s="34">
        <v>3</v>
      </c>
    </row>
    <row r="456" spans="1:10">
      <c r="A456" t="s">
        <v>65</v>
      </c>
      <c r="B456" s="33" t="s">
        <v>106</v>
      </c>
      <c r="C456" s="33" t="s">
        <v>549</v>
      </c>
      <c r="D456" s="33" t="s">
        <v>1135</v>
      </c>
      <c r="E456" s="33" t="s">
        <v>1136</v>
      </c>
      <c r="F456" s="34">
        <v>18</v>
      </c>
      <c r="G456" s="34">
        <v>13</v>
      </c>
      <c r="H456" s="34">
        <v>5</v>
      </c>
      <c r="I456" s="34">
        <v>10</v>
      </c>
      <c r="J456" s="34">
        <v>18</v>
      </c>
    </row>
    <row r="457" spans="1:10">
      <c r="A457" t="s">
        <v>66</v>
      </c>
      <c r="B457" s="33" t="s">
        <v>106</v>
      </c>
      <c r="C457" s="33" t="s">
        <v>549</v>
      </c>
      <c r="D457" s="33" t="s">
        <v>1137</v>
      </c>
      <c r="E457" s="33" t="s">
        <v>1138</v>
      </c>
      <c r="F457" s="34">
        <v>25</v>
      </c>
      <c r="G457" s="34">
        <v>14</v>
      </c>
      <c r="H457" s="34">
        <v>15</v>
      </c>
      <c r="I457" s="34">
        <v>13</v>
      </c>
      <c r="J457" s="34">
        <v>24</v>
      </c>
    </row>
    <row r="458" spans="1:10">
      <c r="A458" t="s">
        <v>90</v>
      </c>
      <c r="B458" s="39" t="s">
        <v>144</v>
      </c>
      <c r="C458" s="33" t="s">
        <v>549</v>
      </c>
      <c r="D458" s="33" t="s">
        <v>1139</v>
      </c>
      <c r="E458" s="33" t="s">
        <v>1140</v>
      </c>
      <c r="F458" s="34">
        <v>239</v>
      </c>
      <c r="G458" s="34">
        <v>254</v>
      </c>
      <c r="H458" s="34">
        <v>271</v>
      </c>
      <c r="I458" s="34">
        <v>220</v>
      </c>
      <c r="J458" s="34">
        <v>253</v>
      </c>
    </row>
    <row r="459" spans="1:10">
      <c r="A459" t="s">
        <v>99</v>
      </c>
      <c r="B459" s="40" t="s">
        <v>144</v>
      </c>
      <c r="C459" s="33" t="s">
        <v>549</v>
      </c>
      <c r="D459" s="33" t="s">
        <v>1141</v>
      </c>
      <c r="E459" s="33" t="s">
        <v>1142</v>
      </c>
      <c r="F459" s="34">
        <v>54</v>
      </c>
      <c r="G459" s="34">
        <v>57</v>
      </c>
      <c r="H459" s="34">
        <v>64</v>
      </c>
      <c r="I459" s="34">
        <v>55</v>
      </c>
      <c r="J459" s="34">
        <v>66</v>
      </c>
    </row>
    <row r="460" spans="1:10">
      <c r="A460" t="s">
        <v>108</v>
      </c>
      <c r="B460" s="40" t="s">
        <v>144</v>
      </c>
      <c r="C460" s="33" t="s">
        <v>549</v>
      </c>
      <c r="D460" s="33" t="s">
        <v>1143</v>
      </c>
      <c r="E460" s="33" t="s">
        <v>1144</v>
      </c>
      <c r="F460" s="34">
        <v>76</v>
      </c>
      <c r="G460" s="34">
        <v>79</v>
      </c>
      <c r="H460" s="34">
        <v>62</v>
      </c>
      <c r="I460" s="34">
        <v>59</v>
      </c>
      <c r="J460" s="34">
        <v>59</v>
      </c>
    </row>
    <row r="461" spans="1:10">
      <c r="A461" t="s">
        <v>51</v>
      </c>
      <c r="B461" s="40" t="s">
        <v>144</v>
      </c>
      <c r="C461" s="33" t="s">
        <v>549</v>
      </c>
      <c r="D461" s="33" t="s">
        <v>1145</v>
      </c>
      <c r="E461" s="33" t="s">
        <v>1146</v>
      </c>
      <c r="F461" s="34">
        <v>107</v>
      </c>
      <c r="G461" s="34">
        <v>115</v>
      </c>
      <c r="H461" s="34">
        <v>103</v>
      </c>
      <c r="I461" s="34">
        <v>96</v>
      </c>
      <c r="J461" s="34">
        <v>109</v>
      </c>
    </row>
    <row r="462" spans="1:10">
      <c r="A462" t="s">
        <v>199</v>
      </c>
      <c r="B462" s="40" t="s">
        <v>144</v>
      </c>
      <c r="C462" s="33" t="s">
        <v>549</v>
      </c>
      <c r="D462" s="33" t="s">
        <v>1147</v>
      </c>
      <c r="E462" s="33" t="s">
        <v>1148</v>
      </c>
      <c r="F462" s="34">
        <v>37</v>
      </c>
      <c r="G462" s="34">
        <v>42</v>
      </c>
      <c r="H462" s="34">
        <v>45</v>
      </c>
      <c r="I462" s="34">
        <v>42</v>
      </c>
      <c r="J462" s="34">
        <v>52</v>
      </c>
    </row>
    <row r="463" spans="1:10">
      <c r="A463" t="s">
        <v>201</v>
      </c>
      <c r="B463" s="40" t="s">
        <v>144</v>
      </c>
      <c r="C463" s="33" t="s">
        <v>549</v>
      </c>
      <c r="D463" s="33" t="e">
        <v>#REF!</v>
      </c>
      <c r="E463" s="33" t="s">
        <v>1149</v>
      </c>
      <c r="F463" s="34">
        <v>70</v>
      </c>
      <c r="G463" s="34">
        <v>73</v>
      </c>
      <c r="H463" s="34">
        <v>58</v>
      </c>
      <c r="I463" s="34">
        <v>54</v>
      </c>
      <c r="J463" s="34">
        <v>57</v>
      </c>
    </row>
    <row r="464" spans="1:10">
      <c r="A464" t="s">
        <v>54</v>
      </c>
      <c r="B464" s="40" t="s">
        <v>144</v>
      </c>
      <c r="C464" s="33" t="s">
        <v>549</v>
      </c>
      <c r="D464" s="33" t="e">
        <v>#REF!</v>
      </c>
      <c r="E464" s="33" t="s">
        <v>1150</v>
      </c>
      <c r="F464" s="34">
        <v>3</v>
      </c>
      <c r="G464" s="34">
        <v>3</v>
      </c>
      <c r="H464" s="34">
        <v>2</v>
      </c>
      <c r="I464" s="34">
        <v>3</v>
      </c>
      <c r="J464" s="34">
        <v>0</v>
      </c>
    </row>
    <row r="465" spans="1:10">
      <c r="A465" t="s">
        <v>204</v>
      </c>
      <c r="B465" s="40" t="s">
        <v>144</v>
      </c>
      <c r="C465" s="33" t="s">
        <v>549</v>
      </c>
      <c r="D465" s="33" t="e">
        <v>#REF!</v>
      </c>
      <c r="E465" s="33" t="s">
        <v>1151</v>
      </c>
      <c r="F465" s="34">
        <v>1</v>
      </c>
      <c r="G465" s="34">
        <v>2</v>
      </c>
      <c r="H465" s="34">
        <v>2</v>
      </c>
      <c r="I465" s="34">
        <v>1</v>
      </c>
      <c r="J465" s="34">
        <v>0</v>
      </c>
    </row>
    <row r="466" spans="1:10">
      <c r="A466" t="s">
        <v>206</v>
      </c>
      <c r="B466" s="39" t="s">
        <v>144</v>
      </c>
      <c r="C466" s="33" t="s">
        <v>549</v>
      </c>
      <c r="D466" s="33" t="s">
        <v>1152</v>
      </c>
      <c r="E466" s="33" t="s">
        <v>1153</v>
      </c>
      <c r="F466" s="34">
        <v>2</v>
      </c>
      <c r="G466" s="34">
        <v>1</v>
      </c>
      <c r="H466" s="34">
        <v>0</v>
      </c>
      <c r="I466" s="34">
        <v>2</v>
      </c>
      <c r="J466" s="34">
        <v>0</v>
      </c>
    </row>
    <row r="467" spans="1:10">
      <c r="A467" t="s">
        <v>57</v>
      </c>
      <c r="B467" s="40" t="s">
        <v>144</v>
      </c>
      <c r="C467" s="33" t="s">
        <v>549</v>
      </c>
      <c r="D467" s="33" t="s">
        <v>1154</v>
      </c>
      <c r="E467" s="33" t="s">
        <v>1155</v>
      </c>
      <c r="F467" s="34">
        <v>20</v>
      </c>
      <c r="G467" s="34">
        <v>18</v>
      </c>
      <c r="H467" s="34">
        <v>21</v>
      </c>
      <c r="I467" s="34">
        <v>15</v>
      </c>
      <c r="J467" s="34">
        <v>16</v>
      </c>
    </row>
    <row r="468" spans="1:10">
      <c r="A468" t="s">
        <v>209</v>
      </c>
      <c r="B468" s="40" t="s">
        <v>144</v>
      </c>
      <c r="C468" s="33" t="s">
        <v>549</v>
      </c>
      <c r="D468" s="33" t="s">
        <v>1156</v>
      </c>
      <c r="E468" s="33" t="s">
        <v>1157</v>
      </c>
      <c r="F468" s="34">
        <v>16</v>
      </c>
      <c r="G468" s="34">
        <v>13</v>
      </c>
      <c r="H468" s="34">
        <v>17</v>
      </c>
      <c r="I468" s="34">
        <v>12</v>
      </c>
      <c r="J468" s="34">
        <v>14</v>
      </c>
    </row>
    <row r="469" spans="1:10">
      <c r="A469" t="s">
        <v>211</v>
      </c>
      <c r="B469" s="1" t="s">
        <v>144</v>
      </c>
      <c r="C469" s="33" t="s">
        <v>549</v>
      </c>
      <c r="D469" s="33" t="s">
        <v>1158</v>
      </c>
      <c r="E469" s="33" t="s">
        <v>1159</v>
      </c>
      <c r="F469" s="34">
        <v>4</v>
      </c>
      <c r="G469" s="34">
        <v>5</v>
      </c>
      <c r="H469" s="34">
        <v>4</v>
      </c>
      <c r="I469" s="34">
        <v>3</v>
      </c>
      <c r="J469" s="34">
        <v>2</v>
      </c>
    </row>
    <row r="470" spans="1:10">
      <c r="A470" t="s">
        <v>166</v>
      </c>
      <c r="B470" s="40" t="s">
        <v>144</v>
      </c>
      <c r="C470" s="33" t="s">
        <v>549</v>
      </c>
      <c r="D470" s="33" t="s">
        <v>1160</v>
      </c>
      <c r="E470" s="33" t="s">
        <v>1161</v>
      </c>
      <c r="F470" s="34">
        <v>8</v>
      </c>
      <c r="G470" s="34">
        <v>10</v>
      </c>
      <c r="H470" s="34">
        <v>17</v>
      </c>
      <c r="I470" s="34">
        <v>7</v>
      </c>
      <c r="J470" s="34">
        <v>14</v>
      </c>
    </row>
    <row r="471" spans="1:10">
      <c r="A471" t="s">
        <v>61</v>
      </c>
      <c r="B471" s="40" t="s">
        <v>144</v>
      </c>
      <c r="C471" s="33" t="s">
        <v>549</v>
      </c>
      <c r="D471" s="33" t="s">
        <v>1162</v>
      </c>
      <c r="E471" s="33" t="s">
        <v>1163</v>
      </c>
      <c r="F471" s="34">
        <v>47</v>
      </c>
      <c r="G471" s="34">
        <v>45</v>
      </c>
      <c r="H471" s="34">
        <v>52</v>
      </c>
      <c r="I471" s="34">
        <v>45</v>
      </c>
      <c r="J471" s="34">
        <v>45</v>
      </c>
    </row>
    <row r="472" spans="1:10">
      <c r="A472" t="s">
        <v>62</v>
      </c>
      <c r="B472" s="40" t="s">
        <v>144</v>
      </c>
      <c r="C472" s="33" t="s">
        <v>549</v>
      </c>
      <c r="D472" s="33" t="s">
        <v>1164</v>
      </c>
      <c r="E472" s="33" t="s">
        <v>1165</v>
      </c>
      <c r="F472" s="34">
        <v>9</v>
      </c>
      <c r="G472" s="34">
        <v>8</v>
      </c>
      <c r="H472" s="34">
        <v>14</v>
      </c>
      <c r="I472" s="34">
        <v>7</v>
      </c>
      <c r="J472" s="34">
        <v>13</v>
      </c>
    </row>
    <row r="473" spans="1:10">
      <c r="A473" t="s">
        <v>63</v>
      </c>
      <c r="B473" s="40" t="s">
        <v>144</v>
      </c>
      <c r="C473" s="33" t="s">
        <v>549</v>
      </c>
      <c r="D473" s="33" t="s">
        <v>1166</v>
      </c>
      <c r="E473" s="33" t="s">
        <v>1167</v>
      </c>
      <c r="F473" s="34">
        <v>6</v>
      </c>
      <c r="G473" s="34">
        <v>9</v>
      </c>
      <c r="H473" s="34">
        <v>7</v>
      </c>
      <c r="I473" s="34">
        <v>3</v>
      </c>
      <c r="J473" s="34">
        <v>0</v>
      </c>
    </row>
    <row r="474" spans="1:10">
      <c r="A474" t="s">
        <v>64</v>
      </c>
      <c r="B474" s="40" t="s">
        <v>144</v>
      </c>
      <c r="C474" s="33" t="s">
        <v>549</v>
      </c>
      <c r="D474" s="33">
        <v>0</v>
      </c>
      <c r="E474" s="33" t="s">
        <v>1168</v>
      </c>
      <c r="F474" s="34">
        <v>7</v>
      </c>
      <c r="G474" s="34">
        <v>7</v>
      </c>
      <c r="H474" s="34">
        <v>6</v>
      </c>
      <c r="I474" s="34">
        <v>9</v>
      </c>
      <c r="J474" s="34">
        <v>12</v>
      </c>
    </row>
    <row r="475" spans="1:10">
      <c r="A475" t="s">
        <v>65</v>
      </c>
      <c r="B475" s="40" t="s">
        <v>144</v>
      </c>
      <c r="C475" s="33" t="s">
        <v>549</v>
      </c>
      <c r="D475" s="33">
        <v>0</v>
      </c>
      <c r="E475" s="33" t="s">
        <v>1169</v>
      </c>
      <c r="F475" s="34">
        <v>18</v>
      </c>
      <c r="G475" s="34">
        <v>17</v>
      </c>
      <c r="H475" s="34">
        <v>30</v>
      </c>
      <c r="I475" s="34">
        <v>19</v>
      </c>
      <c r="J475" s="34">
        <v>20</v>
      </c>
    </row>
    <row r="476" spans="1:10">
      <c r="A476" t="s">
        <v>66</v>
      </c>
      <c r="B476" s="39" t="s">
        <v>144</v>
      </c>
      <c r="C476" s="33" t="s">
        <v>549</v>
      </c>
      <c r="D476" s="33">
        <v>0</v>
      </c>
      <c r="E476" s="33" t="s">
        <v>1170</v>
      </c>
      <c r="F476" s="34">
        <v>14</v>
      </c>
      <c r="G476" s="34">
        <v>22</v>
      </c>
      <c r="H476" s="34">
        <v>19</v>
      </c>
      <c r="I476" s="34">
        <v>16</v>
      </c>
      <c r="J476" s="34">
        <v>24</v>
      </c>
    </row>
    <row r="477" spans="1:10">
      <c r="A477" t="s">
        <v>90</v>
      </c>
      <c r="B477" s="33" t="s">
        <v>115</v>
      </c>
      <c r="C477" s="33" t="s">
        <v>549</v>
      </c>
      <c r="D477" s="33">
        <v>0</v>
      </c>
      <c r="E477" s="33" t="s">
        <v>1171</v>
      </c>
      <c r="F477" s="34">
        <v>63</v>
      </c>
      <c r="G477" s="34">
        <v>67</v>
      </c>
      <c r="H477" s="34">
        <v>58</v>
      </c>
      <c r="I477" s="34">
        <v>79</v>
      </c>
      <c r="J477" s="34">
        <v>63</v>
      </c>
    </row>
    <row r="478" spans="1:10">
      <c r="A478" t="s">
        <v>99</v>
      </c>
      <c r="B478" s="33" t="s">
        <v>115</v>
      </c>
      <c r="C478" s="33" t="s">
        <v>549</v>
      </c>
      <c r="D478" s="33">
        <v>0</v>
      </c>
      <c r="E478" s="33" t="s">
        <v>1172</v>
      </c>
      <c r="F478" s="34">
        <v>13</v>
      </c>
      <c r="G478" s="34">
        <v>21</v>
      </c>
      <c r="H478" s="34">
        <v>17</v>
      </c>
      <c r="I478" s="34">
        <v>19</v>
      </c>
      <c r="J478" s="34">
        <v>18</v>
      </c>
    </row>
    <row r="479" spans="1:10">
      <c r="A479" t="s">
        <v>108</v>
      </c>
      <c r="B479" s="33" t="s">
        <v>115</v>
      </c>
      <c r="C479" s="33" t="s">
        <v>549</v>
      </c>
      <c r="D479" s="33">
        <v>0</v>
      </c>
      <c r="E479" s="33" t="s">
        <v>1173</v>
      </c>
      <c r="F479" s="34">
        <v>24</v>
      </c>
      <c r="G479" s="34">
        <v>24</v>
      </c>
      <c r="H479" s="34">
        <v>15</v>
      </c>
      <c r="I479" s="34">
        <v>25</v>
      </c>
      <c r="J479" s="34">
        <v>18</v>
      </c>
    </row>
    <row r="480" spans="1:10">
      <c r="A480" t="s">
        <v>51</v>
      </c>
      <c r="B480" s="33" t="s">
        <v>115</v>
      </c>
      <c r="C480" s="33" t="s">
        <v>549</v>
      </c>
      <c r="D480" s="33">
        <v>0</v>
      </c>
      <c r="E480" s="33" t="s">
        <v>1174</v>
      </c>
      <c r="F480" s="34">
        <v>33</v>
      </c>
      <c r="G480" s="34">
        <v>37</v>
      </c>
      <c r="H480" s="34">
        <v>28</v>
      </c>
      <c r="I480" s="34">
        <v>38</v>
      </c>
      <c r="J480" s="34">
        <v>32</v>
      </c>
    </row>
    <row r="481" spans="1:10">
      <c r="A481" t="s">
        <v>199</v>
      </c>
      <c r="B481" s="33" t="s">
        <v>115</v>
      </c>
      <c r="C481" s="33" t="s">
        <v>549</v>
      </c>
      <c r="D481" s="33">
        <v>0</v>
      </c>
      <c r="E481" s="33" t="s">
        <v>1175</v>
      </c>
      <c r="F481" s="34">
        <v>9</v>
      </c>
      <c r="G481" s="34">
        <v>17</v>
      </c>
      <c r="H481" s="34">
        <v>14</v>
      </c>
      <c r="I481" s="34">
        <v>15</v>
      </c>
      <c r="J481" s="34">
        <v>14</v>
      </c>
    </row>
    <row r="482" spans="1:10">
      <c r="A482" t="s">
        <v>201</v>
      </c>
      <c r="B482" s="33" t="s">
        <v>115</v>
      </c>
      <c r="C482" s="33" t="s">
        <v>549</v>
      </c>
      <c r="D482" s="33">
        <v>0</v>
      </c>
      <c r="E482" s="33" t="s">
        <v>1176</v>
      </c>
      <c r="F482" s="34">
        <v>24</v>
      </c>
      <c r="G482" s="34">
        <v>20</v>
      </c>
      <c r="H482" s="34">
        <v>14</v>
      </c>
      <c r="I482" s="34">
        <v>23</v>
      </c>
      <c r="J482" s="34">
        <v>18</v>
      </c>
    </row>
    <row r="483" spans="1:10">
      <c r="A483" t="s">
        <v>54</v>
      </c>
      <c r="B483" s="33" t="s">
        <v>115</v>
      </c>
      <c r="C483" s="33" t="s">
        <v>549</v>
      </c>
      <c r="D483" s="33">
        <v>0</v>
      </c>
      <c r="E483" s="33" t="s">
        <v>1177</v>
      </c>
      <c r="F483" s="34">
        <v>1</v>
      </c>
      <c r="G483" s="34">
        <v>1</v>
      </c>
      <c r="H483" s="34">
        <v>0</v>
      </c>
      <c r="I483" s="34">
        <v>0</v>
      </c>
      <c r="J483" s="34">
        <v>0</v>
      </c>
    </row>
    <row r="484" spans="1:10">
      <c r="A484" t="s">
        <v>204</v>
      </c>
      <c r="B484" s="36" t="s">
        <v>115</v>
      </c>
      <c r="C484" s="33" t="s">
        <v>549</v>
      </c>
      <c r="D484" s="33">
        <v>0</v>
      </c>
      <c r="E484" s="33" t="s">
        <v>1178</v>
      </c>
      <c r="F484" s="34">
        <v>1</v>
      </c>
      <c r="G484" s="34">
        <v>0</v>
      </c>
      <c r="H484" s="34">
        <v>0</v>
      </c>
      <c r="I484" s="34">
        <v>0</v>
      </c>
      <c r="J484" s="34">
        <v>0</v>
      </c>
    </row>
    <row r="485" spans="1:10">
      <c r="A485" t="s">
        <v>206</v>
      </c>
      <c r="B485" s="33" t="s">
        <v>115</v>
      </c>
      <c r="C485" s="33" t="s">
        <v>549</v>
      </c>
      <c r="D485" s="33">
        <v>0</v>
      </c>
      <c r="E485" s="33" t="s">
        <v>1179</v>
      </c>
      <c r="F485" s="34">
        <v>0</v>
      </c>
      <c r="G485" s="34">
        <v>1</v>
      </c>
      <c r="H485" s="34">
        <v>0</v>
      </c>
      <c r="I485" s="34">
        <v>0</v>
      </c>
      <c r="J485" s="34">
        <v>0</v>
      </c>
    </row>
    <row r="486" spans="1:10">
      <c r="A486" t="s">
        <v>57</v>
      </c>
      <c r="B486" s="33" t="s">
        <v>115</v>
      </c>
      <c r="C486" s="33" t="s">
        <v>549</v>
      </c>
      <c r="D486" s="33">
        <v>0</v>
      </c>
      <c r="E486" s="33" t="s">
        <v>1180</v>
      </c>
      <c r="F486" s="34">
        <v>3</v>
      </c>
      <c r="G486" s="34">
        <v>7</v>
      </c>
      <c r="H486" s="34">
        <v>4</v>
      </c>
      <c r="I486" s="34">
        <v>6</v>
      </c>
      <c r="J486" s="34">
        <v>4</v>
      </c>
    </row>
    <row r="487" spans="1:10">
      <c r="A487" t="s">
        <v>209</v>
      </c>
      <c r="B487" s="37" t="s">
        <v>115</v>
      </c>
      <c r="C487" s="33" t="s">
        <v>549</v>
      </c>
      <c r="D487" s="33">
        <v>0</v>
      </c>
      <c r="E487" s="33" t="s">
        <v>1181</v>
      </c>
      <c r="F487" s="34">
        <v>3</v>
      </c>
      <c r="G487" s="34">
        <v>4</v>
      </c>
      <c r="H487" s="34">
        <v>3</v>
      </c>
      <c r="I487" s="34">
        <v>4</v>
      </c>
      <c r="J487" s="34">
        <v>4</v>
      </c>
    </row>
    <row r="488" spans="1:10">
      <c r="A488" t="s">
        <v>211</v>
      </c>
      <c r="B488" s="33" t="s">
        <v>115</v>
      </c>
      <c r="C488" s="33" t="s">
        <v>549</v>
      </c>
      <c r="D488" s="33">
        <v>0</v>
      </c>
      <c r="E488" s="33" t="s">
        <v>1182</v>
      </c>
      <c r="F488" s="34">
        <v>0</v>
      </c>
      <c r="G488" s="34">
        <v>3</v>
      </c>
      <c r="H488" s="34">
        <v>1</v>
      </c>
      <c r="I488" s="34">
        <v>2</v>
      </c>
      <c r="J488" s="34">
        <v>0</v>
      </c>
    </row>
    <row r="489" spans="1:10">
      <c r="A489" t="s">
        <v>166</v>
      </c>
      <c r="B489" s="33" t="s">
        <v>115</v>
      </c>
      <c r="C489" s="33" t="s">
        <v>549</v>
      </c>
      <c r="D489" s="33">
        <v>0</v>
      </c>
      <c r="E489" s="33" t="s">
        <v>1183</v>
      </c>
      <c r="F489" s="34">
        <v>3</v>
      </c>
      <c r="G489" s="34">
        <v>1</v>
      </c>
      <c r="H489" s="34">
        <v>0</v>
      </c>
      <c r="I489" s="34">
        <v>0</v>
      </c>
      <c r="J489" s="34">
        <v>4</v>
      </c>
    </row>
    <row r="490" spans="1:10">
      <c r="A490" t="s">
        <v>61</v>
      </c>
      <c r="B490" s="33" t="s">
        <v>115</v>
      </c>
      <c r="C490" s="33" t="s">
        <v>549</v>
      </c>
      <c r="D490" s="33">
        <v>0</v>
      </c>
      <c r="E490" s="33" t="s">
        <v>1184</v>
      </c>
      <c r="F490" s="34">
        <v>6</v>
      </c>
      <c r="G490" s="34">
        <v>5</v>
      </c>
      <c r="H490" s="34">
        <v>11</v>
      </c>
      <c r="I490" s="34">
        <v>15</v>
      </c>
      <c r="J490" s="34">
        <v>8</v>
      </c>
    </row>
    <row r="491" spans="1:10">
      <c r="A491" t="s">
        <v>62</v>
      </c>
      <c r="B491" s="33" t="s">
        <v>115</v>
      </c>
      <c r="C491" s="33" t="s">
        <v>549</v>
      </c>
      <c r="D491" s="33">
        <v>0</v>
      </c>
      <c r="E491" s="33" t="s">
        <v>1185</v>
      </c>
      <c r="F491" s="34">
        <v>2</v>
      </c>
      <c r="G491" s="34">
        <v>2</v>
      </c>
      <c r="H491" s="34">
        <v>3</v>
      </c>
      <c r="I491" s="34">
        <v>3</v>
      </c>
      <c r="J491" s="34">
        <v>3</v>
      </c>
    </row>
    <row r="492" spans="1:10">
      <c r="A492" t="s">
        <v>63</v>
      </c>
      <c r="B492" s="33" t="s">
        <v>115</v>
      </c>
      <c r="C492" s="33" t="s">
        <v>549</v>
      </c>
      <c r="D492" s="33">
        <v>0</v>
      </c>
      <c r="E492" s="33" t="s">
        <v>1186</v>
      </c>
      <c r="F492" s="34">
        <v>5</v>
      </c>
      <c r="G492" s="34">
        <v>3</v>
      </c>
      <c r="H492" s="34">
        <v>1</v>
      </c>
      <c r="I492" s="34">
        <v>8</v>
      </c>
      <c r="J492" s="34">
        <v>2</v>
      </c>
    </row>
    <row r="493" spans="1:10">
      <c r="A493" t="s">
        <v>64</v>
      </c>
      <c r="B493" s="33" t="s">
        <v>115</v>
      </c>
      <c r="C493" s="33" t="s">
        <v>549</v>
      </c>
      <c r="D493" s="33">
        <v>0</v>
      </c>
      <c r="E493" s="33" t="s">
        <v>1187</v>
      </c>
      <c r="F493" s="34">
        <v>3</v>
      </c>
      <c r="G493" s="34">
        <v>1</v>
      </c>
      <c r="H493" s="34">
        <v>1</v>
      </c>
      <c r="I493" s="34">
        <v>1</v>
      </c>
      <c r="J493" s="34">
        <v>2</v>
      </c>
    </row>
    <row r="494" spans="1:10">
      <c r="A494" t="s">
        <v>65</v>
      </c>
      <c r="B494" s="36" t="s">
        <v>115</v>
      </c>
      <c r="C494" s="33" t="s">
        <v>549</v>
      </c>
      <c r="D494" s="33">
        <v>0</v>
      </c>
      <c r="E494" s="33" t="s">
        <v>1188</v>
      </c>
      <c r="F494" s="34">
        <v>3</v>
      </c>
      <c r="G494" s="34">
        <v>6</v>
      </c>
      <c r="H494" s="34">
        <v>4</v>
      </c>
      <c r="I494" s="34">
        <v>2</v>
      </c>
      <c r="J494" s="34">
        <v>7</v>
      </c>
    </row>
    <row r="495" spans="1:10">
      <c r="A495" t="s">
        <v>66</v>
      </c>
      <c r="B495" s="33" t="s">
        <v>115</v>
      </c>
      <c r="C495" s="33" t="s">
        <v>549</v>
      </c>
      <c r="D495" s="33">
        <v>0</v>
      </c>
      <c r="E495" s="33" t="s">
        <v>1189</v>
      </c>
      <c r="F495" s="34">
        <v>4</v>
      </c>
      <c r="G495" s="34">
        <v>4</v>
      </c>
      <c r="H495" s="34">
        <v>6</v>
      </c>
      <c r="I495" s="34">
        <v>6</v>
      </c>
      <c r="J495" s="34">
        <v>1</v>
      </c>
    </row>
    <row r="496" spans="1:10">
      <c r="A496" t="s">
        <v>90</v>
      </c>
      <c r="B496" s="33" t="s">
        <v>154</v>
      </c>
      <c r="C496" s="33" t="s">
        <v>549</v>
      </c>
      <c r="D496" s="33">
        <v>0</v>
      </c>
      <c r="E496" s="33" t="s">
        <v>1190</v>
      </c>
      <c r="F496" s="34">
        <v>78</v>
      </c>
      <c r="G496" s="34">
        <v>74</v>
      </c>
      <c r="H496" s="34">
        <v>84</v>
      </c>
      <c r="I496" s="34">
        <v>92</v>
      </c>
      <c r="J496" s="34">
        <v>88</v>
      </c>
    </row>
    <row r="497" spans="1:10">
      <c r="A497" t="s">
        <v>99</v>
      </c>
      <c r="B497" s="33" t="s">
        <v>154</v>
      </c>
      <c r="C497" s="33" t="s">
        <v>549</v>
      </c>
      <c r="D497" s="33">
        <v>0</v>
      </c>
      <c r="E497" s="33" t="s">
        <v>1191</v>
      </c>
      <c r="F497" s="34">
        <v>38</v>
      </c>
      <c r="G497" s="34">
        <v>31</v>
      </c>
      <c r="H497" s="34">
        <v>30</v>
      </c>
      <c r="I497" s="34">
        <v>37</v>
      </c>
      <c r="J497" s="34">
        <v>43</v>
      </c>
    </row>
    <row r="498" spans="1:10">
      <c r="A498" t="s">
        <v>108</v>
      </c>
      <c r="B498" s="33" t="s">
        <v>154</v>
      </c>
      <c r="C498" s="33" t="s">
        <v>549</v>
      </c>
      <c r="D498" s="33">
        <v>0</v>
      </c>
      <c r="E498" s="33" t="s">
        <v>1192</v>
      </c>
      <c r="F498" s="34">
        <v>2</v>
      </c>
      <c r="G498" s="34">
        <v>1</v>
      </c>
      <c r="H498" s="34">
        <v>5</v>
      </c>
      <c r="I498" s="34">
        <v>2</v>
      </c>
      <c r="J498" s="34">
        <v>4</v>
      </c>
    </row>
    <row r="499" spans="1:10">
      <c r="A499" t="s">
        <v>51</v>
      </c>
      <c r="B499" s="33" t="s">
        <v>154</v>
      </c>
      <c r="C499" s="33" t="s">
        <v>549</v>
      </c>
      <c r="D499" s="33">
        <v>0</v>
      </c>
      <c r="E499" s="33" t="s">
        <v>1193</v>
      </c>
      <c r="F499" s="34">
        <v>29</v>
      </c>
      <c r="G499" s="34">
        <v>25</v>
      </c>
      <c r="H499" s="34">
        <v>25</v>
      </c>
      <c r="I499" s="34">
        <v>27</v>
      </c>
      <c r="J499" s="34">
        <v>36</v>
      </c>
    </row>
    <row r="500" spans="1:10">
      <c r="A500" t="s">
        <v>199</v>
      </c>
      <c r="B500" s="33" t="s">
        <v>154</v>
      </c>
      <c r="C500" s="33" t="s">
        <v>549</v>
      </c>
      <c r="D500" s="33">
        <v>0</v>
      </c>
      <c r="E500" s="33" t="s">
        <v>1194</v>
      </c>
      <c r="F500" s="34">
        <v>29</v>
      </c>
      <c r="G500" s="34">
        <v>25</v>
      </c>
      <c r="H500" s="34">
        <v>25</v>
      </c>
      <c r="I500" s="34">
        <v>27</v>
      </c>
      <c r="J500" s="34">
        <v>36</v>
      </c>
    </row>
    <row r="501" spans="1:10">
      <c r="A501" t="s">
        <v>201</v>
      </c>
      <c r="B501" s="33" t="s">
        <v>154</v>
      </c>
      <c r="C501" s="33" t="s">
        <v>549</v>
      </c>
      <c r="D501" s="33">
        <v>0</v>
      </c>
      <c r="E501" s="33" t="s">
        <v>1195</v>
      </c>
      <c r="F501" s="34">
        <v>0</v>
      </c>
      <c r="G501" s="34">
        <v>0</v>
      </c>
      <c r="H501" s="34">
        <v>0</v>
      </c>
      <c r="I501" s="34">
        <v>0</v>
      </c>
      <c r="J501" s="34">
        <v>0</v>
      </c>
    </row>
    <row r="502" spans="1:10">
      <c r="A502" t="s">
        <v>54</v>
      </c>
      <c r="B502" s="36" t="s">
        <v>154</v>
      </c>
      <c r="C502" s="33" t="s">
        <v>549</v>
      </c>
      <c r="D502" s="33">
        <v>0</v>
      </c>
      <c r="E502" s="33" t="s">
        <v>1196</v>
      </c>
      <c r="F502" s="34">
        <v>2</v>
      </c>
      <c r="G502" s="34">
        <v>0</v>
      </c>
      <c r="H502" s="34">
        <v>2</v>
      </c>
      <c r="I502" s="34">
        <v>0</v>
      </c>
      <c r="J502" s="34">
        <v>3</v>
      </c>
    </row>
    <row r="503" spans="1:10">
      <c r="A503" t="s">
        <v>204</v>
      </c>
      <c r="B503" s="33" t="s">
        <v>154</v>
      </c>
      <c r="C503" s="33" t="s">
        <v>549</v>
      </c>
      <c r="D503" s="33">
        <v>0</v>
      </c>
      <c r="E503" s="33" t="s">
        <v>1197</v>
      </c>
      <c r="F503" s="34">
        <v>2</v>
      </c>
      <c r="G503" s="34">
        <v>0</v>
      </c>
      <c r="H503" s="34">
        <v>1</v>
      </c>
      <c r="I503" s="34">
        <v>0</v>
      </c>
      <c r="J503" s="34">
        <v>1</v>
      </c>
    </row>
    <row r="504" spans="1:10">
      <c r="A504" t="s">
        <v>206</v>
      </c>
      <c r="B504" s="33" t="s">
        <v>154</v>
      </c>
      <c r="C504" s="33" t="s">
        <v>549</v>
      </c>
      <c r="D504" s="33">
        <v>0</v>
      </c>
      <c r="E504" s="33" t="s">
        <v>1198</v>
      </c>
      <c r="F504" s="34">
        <v>0</v>
      </c>
      <c r="G504" s="34">
        <v>0</v>
      </c>
      <c r="H504" s="34">
        <v>1</v>
      </c>
      <c r="I504" s="34">
        <v>0</v>
      </c>
      <c r="J504" s="34">
        <v>2</v>
      </c>
    </row>
    <row r="505" spans="1:10">
      <c r="A505" t="s">
        <v>57</v>
      </c>
      <c r="B505" s="37" t="s">
        <v>154</v>
      </c>
      <c r="C505" s="33" t="s">
        <v>549</v>
      </c>
      <c r="D505" s="33">
        <v>0</v>
      </c>
      <c r="E505" s="33" t="s">
        <v>1199</v>
      </c>
      <c r="F505" s="34">
        <v>9</v>
      </c>
      <c r="G505" s="34">
        <v>7</v>
      </c>
      <c r="H505" s="34">
        <v>8</v>
      </c>
      <c r="I505" s="34">
        <v>12</v>
      </c>
      <c r="J505" s="34">
        <v>8</v>
      </c>
    </row>
    <row r="506" spans="1:10">
      <c r="A506" t="s">
        <v>209</v>
      </c>
      <c r="B506" s="33" t="s">
        <v>154</v>
      </c>
      <c r="C506" s="33" t="s">
        <v>549</v>
      </c>
      <c r="D506" s="33">
        <v>0</v>
      </c>
      <c r="E506" s="33" t="s">
        <v>1200</v>
      </c>
      <c r="F506" s="34">
        <v>7</v>
      </c>
      <c r="G506" s="34">
        <v>6</v>
      </c>
      <c r="H506" s="34">
        <v>4</v>
      </c>
      <c r="I506" s="34">
        <v>10</v>
      </c>
      <c r="J506" s="34">
        <v>6</v>
      </c>
    </row>
    <row r="507" spans="1:10">
      <c r="A507" t="s">
        <v>211</v>
      </c>
      <c r="B507" s="33" t="s">
        <v>154</v>
      </c>
      <c r="C507" s="33" t="s">
        <v>549</v>
      </c>
      <c r="D507" s="33">
        <v>0</v>
      </c>
      <c r="E507" s="33" t="s">
        <v>1201</v>
      </c>
      <c r="F507" s="34">
        <v>2</v>
      </c>
      <c r="G507" s="34">
        <v>1</v>
      </c>
      <c r="H507" s="34">
        <v>4</v>
      </c>
      <c r="I507" s="34">
        <v>2</v>
      </c>
      <c r="J507" s="34">
        <v>2</v>
      </c>
    </row>
    <row r="508" spans="1:10">
      <c r="A508" t="s">
        <v>166</v>
      </c>
      <c r="B508" s="33" t="s">
        <v>154</v>
      </c>
      <c r="C508" s="33" t="s">
        <v>549</v>
      </c>
      <c r="D508" s="33">
        <v>0</v>
      </c>
      <c r="E508" s="33" t="s">
        <v>1202</v>
      </c>
      <c r="F508" s="34">
        <v>1</v>
      </c>
      <c r="G508" s="34">
        <v>2</v>
      </c>
      <c r="H508" s="34">
        <v>2</v>
      </c>
      <c r="I508" s="34">
        <v>2</v>
      </c>
      <c r="J508" s="34">
        <v>3</v>
      </c>
    </row>
    <row r="509" spans="1:10">
      <c r="A509" t="s">
        <v>61</v>
      </c>
      <c r="B509" s="33" t="s">
        <v>154</v>
      </c>
      <c r="C509" s="33" t="s">
        <v>549</v>
      </c>
      <c r="D509" s="33">
        <v>0</v>
      </c>
      <c r="E509" s="33" t="s">
        <v>1203</v>
      </c>
      <c r="F509" s="34">
        <v>16</v>
      </c>
      <c r="G509" s="34">
        <v>15</v>
      </c>
      <c r="H509" s="34">
        <v>16</v>
      </c>
      <c r="I509" s="34">
        <v>11</v>
      </c>
      <c r="J509" s="34">
        <v>14</v>
      </c>
    </row>
    <row r="510" spans="1:10">
      <c r="A510" t="s">
        <v>62</v>
      </c>
      <c r="B510" s="33" t="s">
        <v>154</v>
      </c>
      <c r="C510" s="33" t="s">
        <v>549</v>
      </c>
      <c r="D510" s="33">
        <v>0</v>
      </c>
      <c r="E510" s="33" t="s">
        <v>1204</v>
      </c>
      <c r="F510" s="34">
        <v>3</v>
      </c>
      <c r="G510" s="34">
        <v>0</v>
      </c>
      <c r="H510" s="34">
        <v>1</v>
      </c>
      <c r="I510" s="34">
        <v>1</v>
      </c>
      <c r="J510" s="34">
        <v>0</v>
      </c>
    </row>
    <row r="511" spans="1:10">
      <c r="A511" t="s">
        <v>63</v>
      </c>
      <c r="B511" s="33" t="s">
        <v>154</v>
      </c>
      <c r="C511" s="33" t="s">
        <v>549</v>
      </c>
      <c r="D511" s="33">
        <v>0</v>
      </c>
      <c r="E511" s="33" t="s">
        <v>1205</v>
      </c>
      <c r="F511" s="34">
        <v>4</v>
      </c>
      <c r="G511" s="34">
        <v>7</v>
      </c>
      <c r="H511" s="34">
        <v>11</v>
      </c>
      <c r="I511" s="34">
        <v>11</v>
      </c>
      <c r="J511" s="34">
        <v>3</v>
      </c>
    </row>
    <row r="512" spans="1:10">
      <c r="A512" t="s">
        <v>64</v>
      </c>
      <c r="B512" s="36" t="s">
        <v>154</v>
      </c>
      <c r="C512" s="33" t="s">
        <v>549</v>
      </c>
      <c r="D512" s="33">
        <v>0</v>
      </c>
      <c r="E512" s="33" t="s">
        <v>1206</v>
      </c>
      <c r="F512" s="34">
        <v>1</v>
      </c>
      <c r="G512" s="34">
        <v>2</v>
      </c>
      <c r="H512" s="34">
        <v>2</v>
      </c>
      <c r="I512" s="34">
        <v>2</v>
      </c>
      <c r="J512" s="34">
        <v>4</v>
      </c>
    </row>
    <row r="513" spans="1:10">
      <c r="A513" t="s">
        <v>65</v>
      </c>
      <c r="B513" s="33" t="s">
        <v>154</v>
      </c>
      <c r="C513" s="33" t="s">
        <v>549</v>
      </c>
      <c r="D513" s="33">
        <v>0</v>
      </c>
      <c r="E513" s="33" t="s">
        <v>1207</v>
      </c>
      <c r="F513" s="34">
        <v>4</v>
      </c>
      <c r="G513" s="34">
        <v>5</v>
      </c>
      <c r="H513" s="34">
        <v>7</v>
      </c>
      <c r="I513" s="34">
        <v>6</v>
      </c>
      <c r="J513" s="34">
        <v>3</v>
      </c>
    </row>
    <row r="514" spans="1:10">
      <c r="A514" t="s">
        <v>66</v>
      </c>
      <c r="B514" s="33" t="s">
        <v>154</v>
      </c>
      <c r="C514" s="33" t="s">
        <v>549</v>
      </c>
      <c r="D514" s="33">
        <v>0</v>
      </c>
      <c r="E514" s="33" t="s">
        <v>1208</v>
      </c>
      <c r="F514" s="34">
        <v>9</v>
      </c>
      <c r="G514" s="34">
        <v>11</v>
      </c>
      <c r="H514" s="34">
        <v>10</v>
      </c>
      <c r="I514" s="34">
        <v>20</v>
      </c>
      <c r="J514" s="34">
        <v>14</v>
      </c>
    </row>
    <row r="515" spans="1:10">
      <c r="A515" t="s">
        <v>90</v>
      </c>
      <c r="B515" s="33" t="s">
        <v>160</v>
      </c>
      <c r="C515" s="33" t="s">
        <v>549</v>
      </c>
      <c r="D515" s="33">
        <v>0</v>
      </c>
      <c r="E515" s="33" t="s">
        <v>1209</v>
      </c>
      <c r="F515" s="34">
        <v>236</v>
      </c>
      <c r="G515" s="34">
        <v>187</v>
      </c>
      <c r="H515" s="34">
        <v>185</v>
      </c>
      <c r="I515" s="34">
        <v>191</v>
      </c>
      <c r="J515" s="34">
        <v>153</v>
      </c>
    </row>
    <row r="516" spans="1:10">
      <c r="A516" t="s">
        <v>99</v>
      </c>
      <c r="B516" s="33" t="s">
        <v>160</v>
      </c>
      <c r="C516" s="33" t="s">
        <v>549</v>
      </c>
      <c r="D516" s="33">
        <v>0</v>
      </c>
      <c r="E516" s="33" t="s">
        <v>1210</v>
      </c>
      <c r="F516" s="34">
        <v>58</v>
      </c>
      <c r="G516" s="34">
        <v>53</v>
      </c>
      <c r="H516" s="34">
        <v>62</v>
      </c>
      <c r="I516" s="34">
        <v>52</v>
      </c>
      <c r="J516" s="34">
        <v>45</v>
      </c>
    </row>
    <row r="517" spans="1:10">
      <c r="A517" t="s">
        <v>108</v>
      </c>
      <c r="B517" s="33" t="s">
        <v>160</v>
      </c>
      <c r="C517" s="33" t="s">
        <v>549</v>
      </c>
      <c r="D517" s="33">
        <v>0</v>
      </c>
      <c r="E517" s="33" t="s">
        <v>1211</v>
      </c>
      <c r="F517" s="34">
        <v>83</v>
      </c>
      <c r="G517" s="34">
        <v>69</v>
      </c>
      <c r="H517" s="34">
        <v>63</v>
      </c>
      <c r="I517" s="34">
        <v>74</v>
      </c>
      <c r="J517" s="34">
        <v>53</v>
      </c>
    </row>
    <row r="518" spans="1:10">
      <c r="A518" t="s">
        <v>51</v>
      </c>
      <c r="B518" s="33" t="s">
        <v>160</v>
      </c>
      <c r="C518" s="33" t="s">
        <v>549</v>
      </c>
      <c r="D518" s="33">
        <v>0</v>
      </c>
      <c r="E518" s="33" t="s">
        <v>1212</v>
      </c>
      <c r="F518" s="34">
        <v>124</v>
      </c>
      <c r="G518" s="34">
        <v>106</v>
      </c>
      <c r="H518" s="34">
        <v>113</v>
      </c>
      <c r="I518" s="34">
        <v>112</v>
      </c>
      <c r="J518" s="34">
        <v>87</v>
      </c>
    </row>
    <row r="519" spans="1:10">
      <c r="A519" t="s">
        <v>199</v>
      </c>
      <c r="B519" s="33" t="s">
        <v>160</v>
      </c>
      <c r="C519" s="33" t="s">
        <v>549</v>
      </c>
      <c r="D519" s="33">
        <v>0</v>
      </c>
      <c r="E519" s="33" t="s">
        <v>1213</v>
      </c>
      <c r="F519" s="34">
        <v>43</v>
      </c>
      <c r="G519" s="34">
        <v>40</v>
      </c>
      <c r="H519" s="34">
        <v>54</v>
      </c>
      <c r="I519" s="34">
        <v>39</v>
      </c>
      <c r="J519" s="34">
        <v>36</v>
      </c>
    </row>
    <row r="520" spans="1:10">
      <c r="A520" t="s">
        <v>201</v>
      </c>
      <c r="B520" s="36" t="s">
        <v>160</v>
      </c>
      <c r="C520" s="33" t="s">
        <v>549</v>
      </c>
      <c r="D520" s="33">
        <v>0</v>
      </c>
      <c r="E520" s="33" t="s">
        <v>1214</v>
      </c>
      <c r="F520" s="34">
        <v>81</v>
      </c>
      <c r="G520" s="34">
        <v>66</v>
      </c>
      <c r="H520" s="34">
        <v>59</v>
      </c>
      <c r="I520" s="34">
        <v>73</v>
      </c>
      <c r="J520" s="34">
        <v>51</v>
      </c>
    </row>
    <row r="521" spans="1:10">
      <c r="A521" t="s">
        <v>54</v>
      </c>
      <c r="B521" s="33" t="s">
        <v>160</v>
      </c>
      <c r="C521" s="33" t="s">
        <v>549</v>
      </c>
      <c r="D521" s="33">
        <v>0</v>
      </c>
      <c r="E521" s="33" t="s">
        <v>1215</v>
      </c>
      <c r="F521" s="34">
        <v>4</v>
      </c>
      <c r="G521" s="34">
        <v>4</v>
      </c>
      <c r="H521" s="34">
        <v>3</v>
      </c>
      <c r="I521" s="34">
        <v>3</v>
      </c>
      <c r="J521" s="34">
        <v>1</v>
      </c>
    </row>
    <row r="522" spans="1:10">
      <c r="A522" t="s">
        <v>204</v>
      </c>
      <c r="B522" s="33" t="s">
        <v>160</v>
      </c>
      <c r="C522" s="33" t="s">
        <v>549</v>
      </c>
      <c r="D522" s="33">
        <v>0</v>
      </c>
      <c r="E522" s="33" t="s">
        <v>1216</v>
      </c>
      <c r="F522" s="34">
        <v>3</v>
      </c>
      <c r="G522" s="34">
        <v>1</v>
      </c>
      <c r="H522" s="34">
        <v>1</v>
      </c>
      <c r="I522" s="34">
        <v>3</v>
      </c>
      <c r="J522" s="34">
        <v>0</v>
      </c>
    </row>
    <row r="523" spans="1:10">
      <c r="A523" t="s">
        <v>206</v>
      </c>
      <c r="B523" s="37" t="s">
        <v>160</v>
      </c>
      <c r="C523" s="33" t="s">
        <v>549</v>
      </c>
      <c r="D523" s="33">
        <v>0</v>
      </c>
      <c r="E523" s="33" t="s">
        <v>1217</v>
      </c>
      <c r="F523" s="34">
        <v>1</v>
      </c>
      <c r="G523" s="34">
        <v>3</v>
      </c>
      <c r="H523" s="34">
        <v>2</v>
      </c>
      <c r="I523" s="34">
        <v>0</v>
      </c>
      <c r="J523" s="34">
        <v>1</v>
      </c>
    </row>
    <row r="524" spans="1:10">
      <c r="A524" t="s">
        <v>57</v>
      </c>
      <c r="B524" s="33" t="s">
        <v>160</v>
      </c>
      <c r="C524" s="33" t="s">
        <v>549</v>
      </c>
      <c r="D524" s="33">
        <v>0</v>
      </c>
      <c r="E524" s="33" t="s">
        <v>1218</v>
      </c>
      <c r="F524" s="34">
        <v>13</v>
      </c>
      <c r="G524" s="34">
        <v>12</v>
      </c>
      <c r="H524" s="34">
        <v>9</v>
      </c>
      <c r="I524" s="34">
        <v>11</v>
      </c>
      <c r="J524" s="34">
        <v>10</v>
      </c>
    </row>
    <row r="525" spans="1:10">
      <c r="A525" t="s">
        <v>209</v>
      </c>
      <c r="B525" s="33" t="s">
        <v>160</v>
      </c>
      <c r="C525" s="33" t="s">
        <v>549</v>
      </c>
      <c r="D525" s="33">
        <v>0</v>
      </c>
      <c r="E525" s="33" t="s">
        <v>1219</v>
      </c>
      <c r="F525" s="34">
        <v>12</v>
      </c>
      <c r="G525" s="34">
        <v>12</v>
      </c>
      <c r="H525" s="34">
        <v>7</v>
      </c>
      <c r="I525" s="34">
        <v>10</v>
      </c>
      <c r="J525" s="34">
        <v>9</v>
      </c>
    </row>
    <row r="526" spans="1:10">
      <c r="A526" t="s">
        <v>211</v>
      </c>
      <c r="B526" s="33" t="s">
        <v>160</v>
      </c>
      <c r="C526" s="33" t="s">
        <v>549</v>
      </c>
      <c r="D526" s="33">
        <v>0</v>
      </c>
      <c r="E526" s="33" t="s">
        <v>1220</v>
      </c>
      <c r="F526" s="34">
        <v>1</v>
      </c>
      <c r="G526" s="34">
        <v>0</v>
      </c>
      <c r="H526" s="34">
        <v>2</v>
      </c>
      <c r="I526" s="34">
        <v>1</v>
      </c>
      <c r="J526" s="34">
        <v>1</v>
      </c>
    </row>
    <row r="527" spans="1:10">
      <c r="A527" t="s">
        <v>166</v>
      </c>
      <c r="B527" s="33" t="s">
        <v>160</v>
      </c>
      <c r="C527" s="33" t="s">
        <v>549</v>
      </c>
      <c r="D527" s="33">
        <v>0</v>
      </c>
      <c r="E527" s="33" t="s">
        <v>1221</v>
      </c>
      <c r="F527" s="34">
        <v>4</v>
      </c>
      <c r="G527" s="34">
        <v>3</v>
      </c>
      <c r="H527" s="34">
        <v>3</v>
      </c>
      <c r="I527" s="34">
        <v>4</v>
      </c>
      <c r="J527" s="34">
        <v>4</v>
      </c>
    </row>
    <row r="528" spans="1:10">
      <c r="A528" t="s">
        <v>61</v>
      </c>
      <c r="B528" s="33" t="s">
        <v>160</v>
      </c>
      <c r="C528" s="33" t="s">
        <v>549</v>
      </c>
      <c r="D528" s="33">
        <v>0</v>
      </c>
      <c r="E528" s="33" t="s">
        <v>1222</v>
      </c>
      <c r="F528" s="34">
        <v>12</v>
      </c>
      <c r="G528" s="34">
        <v>17</v>
      </c>
      <c r="H528" s="34">
        <v>22</v>
      </c>
      <c r="I528" s="34">
        <v>20</v>
      </c>
      <c r="J528" s="34">
        <v>11</v>
      </c>
    </row>
    <row r="529" spans="1:10">
      <c r="A529" t="s">
        <v>62</v>
      </c>
      <c r="B529" s="33" t="s">
        <v>160</v>
      </c>
      <c r="C529" s="33" t="s">
        <v>549</v>
      </c>
      <c r="D529" s="33">
        <v>0</v>
      </c>
      <c r="E529" s="33" t="s">
        <v>1223</v>
      </c>
      <c r="F529" s="34">
        <v>5</v>
      </c>
      <c r="G529" s="34">
        <v>0</v>
      </c>
      <c r="H529" s="34">
        <v>3</v>
      </c>
      <c r="I529" s="34">
        <v>3</v>
      </c>
      <c r="J529" s="34">
        <v>6</v>
      </c>
    </row>
    <row r="530" spans="1:10">
      <c r="A530" t="s">
        <v>63</v>
      </c>
      <c r="B530" s="36" t="s">
        <v>160</v>
      </c>
      <c r="C530" s="33" t="s">
        <v>549</v>
      </c>
      <c r="D530" s="33">
        <v>0</v>
      </c>
      <c r="E530" s="33" t="s">
        <v>1224</v>
      </c>
      <c r="F530" s="34">
        <v>25</v>
      </c>
      <c r="G530" s="34">
        <v>5</v>
      </c>
      <c r="H530" s="34">
        <v>8</v>
      </c>
      <c r="I530" s="34">
        <v>4</v>
      </c>
      <c r="J530" s="34">
        <v>5</v>
      </c>
    </row>
    <row r="531" spans="1:10">
      <c r="A531" t="s">
        <v>64</v>
      </c>
      <c r="B531" s="33" t="s">
        <v>160</v>
      </c>
      <c r="C531" s="33" t="s">
        <v>549</v>
      </c>
      <c r="D531" s="33">
        <v>0</v>
      </c>
      <c r="E531" s="33" t="s">
        <v>1225</v>
      </c>
      <c r="F531" s="34">
        <v>5</v>
      </c>
      <c r="G531" s="34">
        <v>3</v>
      </c>
      <c r="H531" s="34">
        <v>3</v>
      </c>
      <c r="I531" s="34">
        <v>5</v>
      </c>
      <c r="J531" s="34">
        <v>3</v>
      </c>
    </row>
    <row r="532" spans="1:10">
      <c r="A532" t="s">
        <v>65</v>
      </c>
      <c r="B532" s="33" t="s">
        <v>160</v>
      </c>
      <c r="C532" s="33" t="s">
        <v>549</v>
      </c>
      <c r="D532" s="33">
        <v>0</v>
      </c>
      <c r="E532" s="33" t="s">
        <v>1226</v>
      </c>
      <c r="F532" s="34">
        <v>14</v>
      </c>
      <c r="G532" s="34">
        <v>9</v>
      </c>
      <c r="H532" s="34">
        <v>12</v>
      </c>
      <c r="I532" s="34">
        <v>9</v>
      </c>
      <c r="J532" s="34">
        <v>6</v>
      </c>
    </row>
    <row r="533" spans="1:10">
      <c r="A533" t="s">
        <v>66</v>
      </c>
      <c r="B533" s="33" t="s">
        <v>160</v>
      </c>
      <c r="C533" s="33" t="s">
        <v>549</v>
      </c>
      <c r="D533" s="33">
        <v>0</v>
      </c>
      <c r="E533" s="33" t="s">
        <v>1227</v>
      </c>
      <c r="F533" s="34">
        <v>30</v>
      </c>
      <c r="G533" s="34">
        <v>28</v>
      </c>
      <c r="H533" s="34">
        <v>9</v>
      </c>
      <c r="I533" s="34">
        <v>20</v>
      </c>
      <c r="J533" s="34">
        <v>20</v>
      </c>
    </row>
    <row r="534" spans="1:10">
      <c r="A534" t="s">
        <v>90</v>
      </c>
      <c r="B534" s="33" t="s">
        <v>121</v>
      </c>
      <c r="C534" s="33" t="s">
        <v>549</v>
      </c>
      <c r="D534" s="33">
        <v>0</v>
      </c>
      <c r="E534" s="33" t="s">
        <v>1228</v>
      </c>
      <c r="F534" s="34">
        <v>1</v>
      </c>
      <c r="G534" s="34">
        <v>1</v>
      </c>
      <c r="H534" s="34">
        <v>2</v>
      </c>
      <c r="I534" s="34">
        <v>0</v>
      </c>
      <c r="J534" s="34">
        <v>1</v>
      </c>
    </row>
    <row r="535" spans="1:10">
      <c r="A535" t="s">
        <v>99</v>
      </c>
      <c r="B535" s="33" t="s">
        <v>121</v>
      </c>
      <c r="C535" s="33" t="s">
        <v>549</v>
      </c>
      <c r="D535" s="33">
        <v>0</v>
      </c>
      <c r="E535" s="33" t="s">
        <v>1229</v>
      </c>
      <c r="F535" s="34">
        <v>0</v>
      </c>
      <c r="G535" s="34">
        <v>0</v>
      </c>
      <c r="H535" s="34">
        <v>1</v>
      </c>
      <c r="I535" s="34">
        <v>0</v>
      </c>
      <c r="J535" s="34">
        <v>1</v>
      </c>
    </row>
    <row r="536" spans="1:10">
      <c r="A536" t="s">
        <v>108</v>
      </c>
      <c r="B536" s="33" t="s">
        <v>121</v>
      </c>
      <c r="C536" s="33" t="s">
        <v>549</v>
      </c>
      <c r="D536" s="33">
        <v>0</v>
      </c>
      <c r="E536" s="33" t="s">
        <v>1230</v>
      </c>
      <c r="F536" s="34">
        <v>0</v>
      </c>
      <c r="G536" s="34">
        <v>0</v>
      </c>
      <c r="H536" s="34">
        <v>0</v>
      </c>
      <c r="I536" s="34">
        <v>0</v>
      </c>
      <c r="J536" s="34">
        <v>0</v>
      </c>
    </row>
    <row r="537" spans="1:10">
      <c r="A537" t="s">
        <v>51</v>
      </c>
      <c r="B537" s="33" t="s">
        <v>121</v>
      </c>
      <c r="C537" s="33" t="s">
        <v>549</v>
      </c>
      <c r="D537" s="33">
        <v>0</v>
      </c>
      <c r="E537" s="33" t="s">
        <v>1231</v>
      </c>
      <c r="F537" s="34">
        <v>0</v>
      </c>
      <c r="G537" s="34">
        <v>0</v>
      </c>
      <c r="H537" s="34">
        <v>0</v>
      </c>
      <c r="I537" s="34">
        <v>0</v>
      </c>
      <c r="J537" s="34">
        <v>0</v>
      </c>
    </row>
    <row r="538" spans="1:10">
      <c r="A538" t="s">
        <v>199</v>
      </c>
      <c r="B538" s="36" t="s">
        <v>121</v>
      </c>
      <c r="C538" s="33" t="s">
        <v>549</v>
      </c>
      <c r="D538" s="33">
        <v>0</v>
      </c>
      <c r="E538" s="33" t="s">
        <v>1232</v>
      </c>
      <c r="F538" s="34">
        <v>0</v>
      </c>
      <c r="G538" s="34">
        <v>0</v>
      </c>
      <c r="H538" s="34">
        <v>0</v>
      </c>
      <c r="I538" s="34">
        <v>0</v>
      </c>
      <c r="J538" s="34">
        <v>0</v>
      </c>
    </row>
    <row r="539" spans="1:10">
      <c r="A539" t="s">
        <v>201</v>
      </c>
      <c r="B539" s="33" t="s">
        <v>121</v>
      </c>
      <c r="C539" s="33" t="s">
        <v>549</v>
      </c>
      <c r="D539" s="33">
        <v>0</v>
      </c>
      <c r="E539" s="33" t="s">
        <v>1233</v>
      </c>
      <c r="F539" s="34">
        <v>0</v>
      </c>
      <c r="G539" s="34">
        <v>0</v>
      </c>
      <c r="H539" s="34">
        <v>0</v>
      </c>
      <c r="I539" s="34">
        <v>0</v>
      </c>
      <c r="J539" s="34">
        <v>0</v>
      </c>
    </row>
    <row r="540" spans="1:10">
      <c r="A540" t="s">
        <v>54</v>
      </c>
      <c r="B540" s="33" t="s">
        <v>121</v>
      </c>
      <c r="C540" s="33" t="s">
        <v>549</v>
      </c>
      <c r="D540" s="33">
        <v>0</v>
      </c>
      <c r="E540" s="33" t="s">
        <v>1234</v>
      </c>
      <c r="F540" s="34">
        <v>0</v>
      </c>
      <c r="G540" s="34">
        <v>0</v>
      </c>
      <c r="H540" s="34">
        <v>0</v>
      </c>
      <c r="I540" s="34">
        <v>0</v>
      </c>
      <c r="J540" s="34">
        <v>0</v>
      </c>
    </row>
    <row r="541" spans="1:10">
      <c r="A541" t="s">
        <v>204</v>
      </c>
      <c r="B541" s="37" t="s">
        <v>121</v>
      </c>
      <c r="C541" s="33" t="s">
        <v>549</v>
      </c>
      <c r="D541" s="33">
        <v>0</v>
      </c>
      <c r="E541" s="33" t="s">
        <v>1235</v>
      </c>
      <c r="F541" s="34">
        <v>0</v>
      </c>
      <c r="G541" s="34">
        <v>0</v>
      </c>
      <c r="H541" s="34">
        <v>0</v>
      </c>
      <c r="I541" s="34">
        <v>0</v>
      </c>
      <c r="J541" s="34">
        <v>0</v>
      </c>
    </row>
    <row r="542" spans="1:10">
      <c r="A542" t="s">
        <v>206</v>
      </c>
      <c r="B542" s="33" t="s">
        <v>121</v>
      </c>
      <c r="C542" s="33" t="s">
        <v>549</v>
      </c>
      <c r="D542" s="33">
        <v>0</v>
      </c>
      <c r="E542" s="33" t="s">
        <v>1236</v>
      </c>
      <c r="F542" s="34">
        <v>0</v>
      </c>
      <c r="G542" s="34">
        <v>0</v>
      </c>
      <c r="H542" s="34">
        <v>0</v>
      </c>
      <c r="I542" s="34">
        <v>0</v>
      </c>
      <c r="J542" s="34">
        <v>0</v>
      </c>
    </row>
    <row r="543" spans="1:10">
      <c r="A543" t="s">
        <v>57</v>
      </c>
      <c r="B543" s="33" t="s">
        <v>121</v>
      </c>
      <c r="C543" s="33" t="s">
        <v>549</v>
      </c>
      <c r="D543" s="33">
        <v>0</v>
      </c>
      <c r="E543" s="33" t="s">
        <v>1237</v>
      </c>
      <c r="F543" s="34">
        <v>0</v>
      </c>
      <c r="G543" s="34">
        <v>0</v>
      </c>
      <c r="H543" s="34">
        <v>1</v>
      </c>
      <c r="I543" s="34">
        <v>0</v>
      </c>
      <c r="J543" s="34">
        <v>1</v>
      </c>
    </row>
    <row r="544" spans="1:10">
      <c r="A544" t="s">
        <v>209</v>
      </c>
      <c r="B544" s="33" t="s">
        <v>121</v>
      </c>
      <c r="C544" s="33" t="s">
        <v>549</v>
      </c>
      <c r="D544" s="33">
        <v>0</v>
      </c>
      <c r="E544" s="33" t="s">
        <v>1238</v>
      </c>
      <c r="F544" s="34">
        <v>0</v>
      </c>
      <c r="G544" s="34">
        <v>0</v>
      </c>
      <c r="H544" s="34">
        <v>1</v>
      </c>
      <c r="I544" s="34">
        <v>0</v>
      </c>
      <c r="J544" s="34">
        <v>1</v>
      </c>
    </row>
    <row r="545" spans="1:10">
      <c r="A545" t="s">
        <v>211</v>
      </c>
      <c r="B545" s="33" t="s">
        <v>121</v>
      </c>
      <c r="C545" s="33" t="s">
        <v>549</v>
      </c>
      <c r="D545" s="33">
        <v>0</v>
      </c>
      <c r="E545" s="33" t="s">
        <v>1239</v>
      </c>
      <c r="F545" s="34">
        <v>0</v>
      </c>
      <c r="G545" s="34">
        <v>0</v>
      </c>
      <c r="H545" s="34">
        <v>0</v>
      </c>
      <c r="I545" s="34">
        <v>0</v>
      </c>
      <c r="J545" s="34">
        <v>0</v>
      </c>
    </row>
    <row r="546" spans="1:10">
      <c r="A546" t="s">
        <v>166</v>
      </c>
      <c r="B546" s="33" t="s">
        <v>121</v>
      </c>
      <c r="C546" s="33" t="s">
        <v>549</v>
      </c>
      <c r="D546" s="33">
        <v>0</v>
      </c>
      <c r="E546" s="33" t="s">
        <v>1240</v>
      </c>
      <c r="F546" s="34">
        <v>0</v>
      </c>
      <c r="G546" s="34">
        <v>0</v>
      </c>
      <c r="H546" s="34">
        <v>0</v>
      </c>
      <c r="I546" s="34">
        <v>0</v>
      </c>
      <c r="J546" s="34">
        <v>0</v>
      </c>
    </row>
    <row r="547" spans="1:10">
      <c r="A547" t="s">
        <v>61</v>
      </c>
      <c r="B547" s="33" t="s">
        <v>121</v>
      </c>
      <c r="C547" s="33" t="s">
        <v>549</v>
      </c>
      <c r="D547" s="33">
        <v>0</v>
      </c>
      <c r="E547" s="33" t="s">
        <v>1241</v>
      </c>
      <c r="F547" s="34">
        <v>0</v>
      </c>
      <c r="G547" s="34">
        <v>0</v>
      </c>
      <c r="H547" s="34">
        <v>0</v>
      </c>
      <c r="I547" s="34">
        <v>0</v>
      </c>
      <c r="J547" s="34">
        <v>0</v>
      </c>
    </row>
    <row r="548" spans="1:10">
      <c r="A548" t="s">
        <v>62</v>
      </c>
      <c r="B548" s="36" t="s">
        <v>121</v>
      </c>
      <c r="C548" s="33" t="s">
        <v>549</v>
      </c>
      <c r="D548" s="33">
        <v>0</v>
      </c>
      <c r="E548" s="33" t="s">
        <v>1242</v>
      </c>
      <c r="F548" s="34">
        <v>0</v>
      </c>
      <c r="G548" s="34">
        <v>1</v>
      </c>
      <c r="H548" s="34">
        <v>1</v>
      </c>
      <c r="I548" s="34">
        <v>0</v>
      </c>
      <c r="J548" s="34">
        <v>0</v>
      </c>
    </row>
    <row r="549" spans="1:10">
      <c r="A549" t="s">
        <v>63</v>
      </c>
      <c r="B549" s="33" t="s">
        <v>121</v>
      </c>
      <c r="C549" s="33" t="s">
        <v>549</v>
      </c>
      <c r="D549" s="33">
        <v>0</v>
      </c>
      <c r="E549" s="33" t="s">
        <v>1243</v>
      </c>
      <c r="F549" s="34">
        <v>0</v>
      </c>
      <c r="G549" s="34">
        <v>0</v>
      </c>
      <c r="H549" s="34">
        <v>0</v>
      </c>
      <c r="I549" s="34">
        <v>0</v>
      </c>
      <c r="J549" s="34">
        <v>0</v>
      </c>
    </row>
    <row r="550" spans="1:10">
      <c r="A550" t="s">
        <v>64</v>
      </c>
      <c r="B550" s="33" t="s">
        <v>121</v>
      </c>
      <c r="C550" s="33" t="s">
        <v>549</v>
      </c>
      <c r="D550" s="33">
        <v>0</v>
      </c>
      <c r="E550" s="33" t="s">
        <v>1244</v>
      </c>
      <c r="F550" s="34">
        <v>0</v>
      </c>
      <c r="G550" s="34">
        <v>0</v>
      </c>
      <c r="H550" s="34">
        <v>0</v>
      </c>
      <c r="I550" s="34">
        <v>0</v>
      </c>
      <c r="J550" s="34">
        <v>0</v>
      </c>
    </row>
    <row r="551" spans="1:10">
      <c r="A551" t="s">
        <v>65</v>
      </c>
      <c r="B551" s="33" t="s">
        <v>121</v>
      </c>
      <c r="C551" s="33" t="s">
        <v>549</v>
      </c>
      <c r="D551" s="33">
        <v>0</v>
      </c>
      <c r="E551" s="33" t="s">
        <v>1245</v>
      </c>
      <c r="F551" s="34">
        <v>1</v>
      </c>
      <c r="G551" s="34">
        <v>0</v>
      </c>
      <c r="H551" s="34">
        <v>0</v>
      </c>
      <c r="I551" s="34">
        <v>0</v>
      </c>
      <c r="J551" s="34">
        <v>0</v>
      </c>
    </row>
    <row r="552" spans="1:10">
      <c r="A552" t="s">
        <v>66</v>
      </c>
      <c r="B552" s="33" t="s">
        <v>121</v>
      </c>
      <c r="C552" s="33" t="s">
        <v>549</v>
      </c>
      <c r="D552" s="33">
        <v>0</v>
      </c>
      <c r="E552" s="33" t="s">
        <v>1246</v>
      </c>
      <c r="F552" s="34">
        <v>0</v>
      </c>
      <c r="G552" s="34">
        <v>0</v>
      </c>
      <c r="H552" s="34">
        <v>0</v>
      </c>
      <c r="I552" s="34">
        <v>0</v>
      </c>
      <c r="J552" s="34">
        <v>0</v>
      </c>
    </row>
    <row r="553" spans="1:10">
      <c r="A553" t="s">
        <v>90</v>
      </c>
      <c r="B553" s="33" t="s">
        <v>129</v>
      </c>
      <c r="C553" s="33" t="s">
        <v>549</v>
      </c>
      <c r="D553" s="33">
        <v>0</v>
      </c>
      <c r="E553" s="33" t="s">
        <v>1247</v>
      </c>
      <c r="F553" s="34">
        <v>3</v>
      </c>
      <c r="G553" s="34">
        <v>3</v>
      </c>
      <c r="H553" s="34">
        <v>3</v>
      </c>
      <c r="I553" s="34">
        <v>6</v>
      </c>
      <c r="J553" s="34">
        <v>4</v>
      </c>
    </row>
    <row r="554" spans="1:10">
      <c r="A554" t="s">
        <v>99</v>
      </c>
      <c r="B554" s="33" t="s">
        <v>129</v>
      </c>
      <c r="C554" s="33" t="s">
        <v>549</v>
      </c>
      <c r="D554" s="33">
        <v>0</v>
      </c>
      <c r="E554" s="33" t="s">
        <v>1248</v>
      </c>
      <c r="F554" s="34">
        <v>0</v>
      </c>
      <c r="G554" s="34">
        <v>2</v>
      </c>
      <c r="H554" s="34">
        <v>0</v>
      </c>
      <c r="I554" s="34">
        <v>1</v>
      </c>
      <c r="J554" s="34">
        <v>1</v>
      </c>
    </row>
    <row r="555" spans="1:10">
      <c r="A555" t="s">
        <v>108</v>
      </c>
      <c r="B555" s="33" t="s">
        <v>129</v>
      </c>
      <c r="C555" s="33" t="s">
        <v>549</v>
      </c>
      <c r="D555" s="33">
        <v>0</v>
      </c>
      <c r="E555" s="33" t="s">
        <v>1249</v>
      </c>
      <c r="F555" s="34">
        <v>0</v>
      </c>
      <c r="G555" s="34">
        <v>0</v>
      </c>
      <c r="H555" s="34">
        <v>1</v>
      </c>
      <c r="I555" s="34">
        <v>0</v>
      </c>
      <c r="J555" s="34">
        <v>0</v>
      </c>
    </row>
    <row r="556" spans="1:10">
      <c r="A556" t="s">
        <v>51</v>
      </c>
      <c r="B556" s="36" t="s">
        <v>129</v>
      </c>
      <c r="C556" s="33" t="s">
        <v>549</v>
      </c>
      <c r="D556" s="33">
        <v>0</v>
      </c>
      <c r="E556" s="33" t="s">
        <v>1250</v>
      </c>
      <c r="F556" s="34">
        <v>0</v>
      </c>
      <c r="G556" s="34">
        <v>1</v>
      </c>
      <c r="H556" s="34">
        <v>0</v>
      </c>
      <c r="I556" s="34">
        <v>1</v>
      </c>
      <c r="J556" s="34">
        <v>1</v>
      </c>
    </row>
    <row r="557" spans="1:10">
      <c r="A557" t="s">
        <v>199</v>
      </c>
      <c r="B557" s="33" t="s">
        <v>129</v>
      </c>
      <c r="C557" s="33" t="s">
        <v>549</v>
      </c>
      <c r="D557" s="33">
        <v>0</v>
      </c>
      <c r="E557" s="33" t="s">
        <v>1251</v>
      </c>
      <c r="F557" s="34">
        <v>0</v>
      </c>
      <c r="G557" s="34">
        <v>1</v>
      </c>
      <c r="H557" s="34">
        <v>0</v>
      </c>
      <c r="I557" s="34">
        <v>1</v>
      </c>
      <c r="J557" s="34">
        <v>1</v>
      </c>
    </row>
    <row r="558" spans="1:10">
      <c r="A558" t="s">
        <v>201</v>
      </c>
      <c r="B558" s="33" t="s">
        <v>129</v>
      </c>
      <c r="C558" s="33" t="s">
        <v>549</v>
      </c>
      <c r="D558" s="33">
        <v>0</v>
      </c>
      <c r="E558" s="33" t="s">
        <v>1252</v>
      </c>
      <c r="F558" s="34">
        <v>0</v>
      </c>
      <c r="G558" s="34">
        <v>0</v>
      </c>
      <c r="H558" s="34">
        <v>0</v>
      </c>
      <c r="I558" s="34">
        <v>0</v>
      </c>
      <c r="J558" s="34">
        <v>0</v>
      </c>
    </row>
    <row r="559" spans="1:10">
      <c r="A559" t="s">
        <v>54</v>
      </c>
      <c r="B559" s="37" t="s">
        <v>129</v>
      </c>
      <c r="C559" s="33" t="s">
        <v>549</v>
      </c>
      <c r="D559" s="33">
        <v>0</v>
      </c>
      <c r="E559" s="33" t="s">
        <v>1253</v>
      </c>
      <c r="F559" s="34">
        <v>0</v>
      </c>
      <c r="G559" s="34">
        <v>0</v>
      </c>
      <c r="H559" s="34">
        <v>0</v>
      </c>
      <c r="I559" s="34">
        <v>0</v>
      </c>
      <c r="J559" s="34">
        <v>0</v>
      </c>
    </row>
    <row r="560" spans="1:10">
      <c r="A560" t="s">
        <v>204</v>
      </c>
      <c r="B560" s="33" t="s">
        <v>129</v>
      </c>
      <c r="C560" s="33" t="s">
        <v>549</v>
      </c>
      <c r="D560" s="33">
        <v>0</v>
      </c>
      <c r="E560" s="33" t="s">
        <v>1254</v>
      </c>
      <c r="F560" s="34">
        <v>0</v>
      </c>
      <c r="G560" s="34">
        <v>0</v>
      </c>
      <c r="H560" s="34">
        <v>0</v>
      </c>
      <c r="I560" s="34">
        <v>0</v>
      </c>
      <c r="J560" s="34">
        <v>0</v>
      </c>
    </row>
    <row r="561" spans="1:10">
      <c r="A561" t="s">
        <v>206</v>
      </c>
      <c r="B561" s="33" t="s">
        <v>129</v>
      </c>
      <c r="C561" s="33" t="s">
        <v>549</v>
      </c>
      <c r="D561" s="33">
        <v>0</v>
      </c>
      <c r="E561" s="33" t="s">
        <v>1255</v>
      </c>
      <c r="F561" s="34">
        <v>0</v>
      </c>
      <c r="G561" s="34">
        <v>0</v>
      </c>
      <c r="H561" s="34">
        <v>0</v>
      </c>
      <c r="I561" s="34">
        <v>0</v>
      </c>
      <c r="J561" s="34">
        <v>0</v>
      </c>
    </row>
    <row r="562" spans="1:10">
      <c r="A562" t="s">
        <v>57</v>
      </c>
      <c r="B562" s="33" t="s">
        <v>129</v>
      </c>
      <c r="C562" s="33" t="s">
        <v>549</v>
      </c>
      <c r="D562" s="33">
        <v>0</v>
      </c>
      <c r="E562" s="33" t="s">
        <v>1256</v>
      </c>
      <c r="F562" s="34">
        <v>0</v>
      </c>
      <c r="G562" s="34">
        <v>1</v>
      </c>
      <c r="H562" s="34">
        <v>1</v>
      </c>
      <c r="I562" s="34">
        <v>0</v>
      </c>
      <c r="J562" s="34">
        <v>0</v>
      </c>
    </row>
    <row r="563" spans="1:10">
      <c r="A563" t="s">
        <v>209</v>
      </c>
      <c r="B563" s="33" t="s">
        <v>129</v>
      </c>
      <c r="C563" s="33" t="s">
        <v>549</v>
      </c>
      <c r="D563" s="33">
        <v>0</v>
      </c>
      <c r="E563" s="33" t="s">
        <v>1257</v>
      </c>
      <c r="F563" s="34">
        <v>0</v>
      </c>
      <c r="G563" s="34">
        <v>1</v>
      </c>
      <c r="H563" s="34">
        <v>0</v>
      </c>
      <c r="I563" s="34">
        <v>0</v>
      </c>
      <c r="J563" s="34">
        <v>0</v>
      </c>
    </row>
    <row r="564" spans="1:10">
      <c r="A564" t="s">
        <v>211</v>
      </c>
      <c r="B564" s="33" t="s">
        <v>129</v>
      </c>
      <c r="C564" s="33" t="s">
        <v>549</v>
      </c>
      <c r="D564" s="33">
        <v>0</v>
      </c>
      <c r="E564" s="33" t="s">
        <v>1258</v>
      </c>
      <c r="F564" s="34">
        <v>0</v>
      </c>
      <c r="G564" s="34">
        <v>0</v>
      </c>
      <c r="H564" s="34">
        <v>1</v>
      </c>
      <c r="I564" s="34">
        <v>0</v>
      </c>
      <c r="J564" s="34">
        <v>0</v>
      </c>
    </row>
    <row r="565" spans="1:10">
      <c r="A565" t="s">
        <v>166</v>
      </c>
      <c r="B565" s="33" t="s">
        <v>129</v>
      </c>
      <c r="C565" s="33" t="s">
        <v>549</v>
      </c>
      <c r="D565" s="33">
        <v>0</v>
      </c>
      <c r="E565" s="33" t="s">
        <v>1259</v>
      </c>
      <c r="F565" s="34">
        <v>0</v>
      </c>
      <c r="G565" s="34">
        <v>0</v>
      </c>
      <c r="H565" s="34">
        <v>0</v>
      </c>
      <c r="I565" s="34">
        <v>1</v>
      </c>
      <c r="J565" s="34">
        <v>0</v>
      </c>
    </row>
    <row r="566" spans="1:10">
      <c r="A566" t="s">
        <v>61</v>
      </c>
      <c r="B566" s="36" t="s">
        <v>129</v>
      </c>
      <c r="C566" s="33" t="s">
        <v>549</v>
      </c>
      <c r="D566" s="33">
        <v>0</v>
      </c>
      <c r="E566" s="33" t="s">
        <v>1260</v>
      </c>
      <c r="F566" s="34">
        <v>2</v>
      </c>
      <c r="G566" s="34">
        <v>0</v>
      </c>
      <c r="H566" s="34">
        <v>0</v>
      </c>
      <c r="I566" s="34">
        <v>1</v>
      </c>
      <c r="J566" s="34">
        <v>1</v>
      </c>
    </row>
    <row r="567" spans="1:10">
      <c r="A567" t="s">
        <v>62</v>
      </c>
      <c r="B567" s="33" t="s">
        <v>129</v>
      </c>
      <c r="C567" s="33" t="s">
        <v>549</v>
      </c>
      <c r="D567" s="33">
        <v>0</v>
      </c>
      <c r="E567" s="33" t="s">
        <v>1261</v>
      </c>
      <c r="F567" s="34">
        <v>0</v>
      </c>
      <c r="G567" s="34">
        <v>0</v>
      </c>
      <c r="H567" s="34">
        <v>0</v>
      </c>
      <c r="I567" s="34">
        <v>0</v>
      </c>
      <c r="J567" s="34">
        <v>1</v>
      </c>
    </row>
    <row r="568" spans="1:10">
      <c r="A568" t="s">
        <v>63</v>
      </c>
      <c r="B568" s="33" t="s">
        <v>129</v>
      </c>
      <c r="C568" s="33" t="s">
        <v>549</v>
      </c>
      <c r="D568" s="33">
        <v>0</v>
      </c>
      <c r="E568" s="33" t="s">
        <v>1262</v>
      </c>
      <c r="F568" s="34">
        <v>0</v>
      </c>
      <c r="G568" s="34">
        <v>0</v>
      </c>
      <c r="H568" s="34">
        <v>0</v>
      </c>
      <c r="I568" s="34">
        <v>1</v>
      </c>
      <c r="J568" s="34">
        <v>0</v>
      </c>
    </row>
    <row r="569" spans="1:10">
      <c r="A569" t="s">
        <v>64</v>
      </c>
      <c r="B569" s="33" t="s">
        <v>129</v>
      </c>
      <c r="C569" s="33" t="s">
        <v>549</v>
      </c>
      <c r="D569" s="33">
        <v>0</v>
      </c>
      <c r="E569" s="33" t="s">
        <v>1263</v>
      </c>
      <c r="F569" s="34">
        <v>1</v>
      </c>
      <c r="G569" s="34">
        <v>0</v>
      </c>
      <c r="H569" s="34">
        <v>0</v>
      </c>
      <c r="I569" s="34">
        <v>0</v>
      </c>
      <c r="J569" s="34">
        <v>0</v>
      </c>
    </row>
    <row r="570" spans="1:10">
      <c r="A570" t="s">
        <v>65</v>
      </c>
      <c r="B570" s="33" t="s">
        <v>129</v>
      </c>
      <c r="C570" s="33" t="s">
        <v>549</v>
      </c>
      <c r="D570" s="33">
        <v>0</v>
      </c>
      <c r="E570" s="33" t="s">
        <v>1264</v>
      </c>
      <c r="F570" s="34">
        <v>0</v>
      </c>
      <c r="G570" s="34">
        <v>1</v>
      </c>
      <c r="H570" s="34">
        <v>1</v>
      </c>
      <c r="I570" s="34">
        <v>2</v>
      </c>
      <c r="J570" s="34">
        <v>0</v>
      </c>
    </row>
    <row r="571" spans="1:10">
      <c r="A571" t="s">
        <v>66</v>
      </c>
      <c r="B571" s="33" t="s">
        <v>129</v>
      </c>
      <c r="C571" s="33" t="s">
        <v>549</v>
      </c>
      <c r="D571" s="33">
        <v>0</v>
      </c>
      <c r="E571" s="33" t="s">
        <v>1265</v>
      </c>
      <c r="F571" s="34">
        <v>0</v>
      </c>
      <c r="G571" s="34">
        <v>0</v>
      </c>
      <c r="H571" s="34">
        <v>1</v>
      </c>
      <c r="I571" s="34">
        <v>0</v>
      </c>
      <c r="J571" s="34">
        <v>1</v>
      </c>
    </row>
    <row r="572" spans="1:10">
      <c r="A572" t="s">
        <v>90</v>
      </c>
      <c r="B572" s="33" t="s">
        <v>135</v>
      </c>
      <c r="C572" s="33" t="s">
        <v>549</v>
      </c>
      <c r="D572" s="33">
        <v>0</v>
      </c>
      <c r="E572" s="33" t="s">
        <v>1266</v>
      </c>
      <c r="F572" s="34">
        <v>71</v>
      </c>
      <c r="G572" s="34">
        <v>87</v>
      </c>
      <c r="H572" s="34">
        <v>88</v>
      </c>
      <c r="I572" s="34">
        <v>59</v>
      </c>
      <c r="J572" s="34">
        <v>77</v>
      </c>
    </row>
    <row r="573" spans="1:10">
      <c r="A573" t="s">
        <v>99</v>
      </c>
      <c r="B573" s="33" t="s">
        <v>135</v>
      </c>
      <c r="C573" s="33" t="s">
        <v>549</v>
      </c>
      <c r="D573" s="33">
        <v>0</v>
      </c>
      <c r="E573" s="33" t="s">
        <v>1267</v>
      </c>
      <c r="F573" s="34">
        <v>19</v>
      </c>
      <c r="G573" s="34">
        <v>18</v>
      </c>
      <c r="H573" s="34">
        <v>24</v>
      </c>
      <c r="I573" s="34">
        <v>14</v>
      </c>
      <c r="J573" s="34">
        <v>22</v>
      </c>
    </row>
    <row r="574" spans="1:10">
      <c r="A574" t="s">
        <v>108</v>
      </c>
      <c r="B574" s="36" t="s">
        <v>135</v>
      </c>
      <c r="C574" s="33" t="s">
        <v>549</v>
      </c>
      <c r="D574" s="33">
        <v>0</v>
      </c>
      <c r="E574" s="33" t="s">
        <v>1268</v>
      </c>
      <c r="F574" s="34">
        <v>20</v>
      </c>
      <c r="G574" s="34">
        <v>31</v>
      </c>
      <c r="H574" s="34">
        <v>30</v>
      </c>
      <c r="I574" s="34">
        <v>16</v>
      </c>
      <c r="J574" s="34">
        <v>19</v>
      </c>
    </row>
    <row r="575" spans="1:10">
      <c r="A575" t="s">
        <v>51</v>
      </c>
      <c r="B575" s="33" t="s">
        <v>135</v>
      </c>
      <c r="C575" s="33" t="s">
        <v>549</v>
      </c>
      <c r="D575" s="33">
        <v>0</v>
      </c>
      <c r="E575" s="33" t="s">
        <v>1269</v>
      </c>
      <c r="F575" s="34">
        <v>27</v>
      </c>
      <c r="G575" s="34">
        <v>43</v>
      </c>
      <c r="H575" s="34">
        <v>45</v>
      </c>
      <c r="I575" s="34">
        <v>23</v>
      </c>
      <c r="J575" s="34">
        <v>30</v>
      </c>
    </row>
    <row r="576" spans="1:10">
      <c r="A576" t="s">
        <v>199</v>
      </c>
      <c r="B576" s="33" t="s">
        <v>135</v>
      </c>
      <c r="C576" s="33" t="s">
        <v>549</v>
      </c>
      <c r="D576" s="33">
        <v>0</v>
      </c>
      <c r="E576" s="33" t="s">
        <v>1270</v>
      </c>
      <c r="F576" s="34">
        <v>9</v>
      </c>
      <c r="G576" s="34">
        <v>14</v>
      </c>
      <c r="H576" s="34">
        <v>16</v>
      </c>
      <c r="I576" s="34">
        <v>8</v>
      </c>
      <c r="J576" s="34">
        <v>13</v>
      </c>
    </row>
    <row r="577" spans="1:10">
      <c r="A577" t="s">
        <v>201</v>
      </c>
      <c r="B577" s="37" t="s">
        <v>135</v>
      </c>
      <c r="C577" s="33" t="s">
        <v>549</v>
      </c>
      <c r="D577" s="33">
        <v>0</v>
      </c>
      <c r="E577" s="33" t="s">
        <v>1271</v>
      </c>
      <c r="F577" s="34">
        <v>18</v>
      </c>
      <c r="G577" s="34">
        <v>29</v>
      </c>
      <c r="H577" s="34">
        <v>29</v>
      </c>
      <c r="I577" s="34">
        <v>15</v>
      </c>
      <c r="J577" s="34">
        <v>17</v>
      </c>
    </row>
    <row r="578" spans="1:10">
      <c r="A578" t="s">
        <v>54</v>
      </c>
      <c r="B578" s="33" t="s">
        <v>135</v>
      </c>
      <c r="C578" s="33" t="s">
        <v>549</v>
      </c>
      <c r="D578" s="33">
        <v>0</v>
      </c>
      <c r="E578" s="33" t="s">
        <v>1272</v>
      </c>
      <c r="F578" s="34">
        <v>1</v>
      </c>
      <c r="G578" s="34">
        <v>0</v>
      </c>
      <c r="H578" s="34">
        <v>0</v>
      </c>
      <c r="I578" s="34">
        <v>0</v>
      </c>
      <c r="J578" s="34">
        <v>0</v>
      </c>
    </row>
    <row r="579" spans="1:10">
      <c r="A579" t="s">
        <v>204</v>
      </c>
      <c r="B579" s="33" t="s">
        <v>135</v>
      </c>
      <c r="C579" s="33" t="s">
        <v>549</v>
      </c>
      <c r="D579" s="33">
        <v>0</v>
      </c>
      <c r="E579" s="33" t="s">
        <v>1273</v>
      </c>
      <c r="F579" s="34">
        <v>0</v>
      </c>
      <c r="G579" s="34">
        <v>0</v>
      </c>
      <c r="H579" s="34">
        <v>0</v>
      </c>
      <c r="I579" s="34">
        <v>0</v>
      </c>
      <c r="J579" s="34">
        <v>0</v>
      </c>
    </row>
    <row r="580" spans="1:10">
      <c r="A580" t="s">
        <v>206</v>
      </c>
      <c r="B580" s="33" t="s">
        <v>135</v>
      </c>
      <c r="C580" s="33" t="s">
        <v>549</v>
      </c>
      <c r="D580" s="33">
        <v>0</v>
      </c>
      <c r="E580" s="33" t="s">
        <v>1274</v>
      </c>
      <c r="F580" s="34">
        <v>1</v>
      </c>
      <c r="G580" s="34">
        <v>0</v>
      </c>
      <c r="H580" s="34">
        <v>0</v>
      </c>
      <c r="I580" s="34">
        <v>0</v>
      </c>
      <c r="J580" s="34">
        <v>0</v>
      </c>
    </row>
    <row r="581" spans="1:10">
      <c r="A581" t="s">
        <v>57</v>
      </c>
      <c r="B581" s="33" t="s">
        <v>135</v>
      </c>
      <c r="C581" s="33" t="s">
        <v>549</v>
      </c>
      <c r="D581" s="33">
        <v>0</v>
      </c>
      <c r="E581" s="33" t="s">
        <v>1275</v>
      </c>
      <c r="F581" s="34">
        <v>11</v>
      </c>
      <c r="G581" s="34">
        <v>6</v>
      </c>
      <c r="H581" s="34">
        <v>9</v>
      </c>
      <c r="I581" s="34">
        <v>7</v>
      </c>
      <c r="J581" s="34">
        <v>11</v>
      </c>
    </row>
    <row r="582" spans="1:10">
      <c r="A582" t="s">
        <v>209</v>
      </c>
      <c r="B582" s="33" t="s">
        <v>135</v>
      </c>
      <c r="C582" s="33" t="s">
        <v>549</v>
      </c>
      <c r="D582" s="33">
        <v>0</v>
      </c>
      <c r="E582" s="33" t="s">
        <v>1276</v>
      </c>
      <c r="F582" s="34">
        <v>10</v>
      </c>
      <c r="G582" s="34">
        <v>4</v>
      </c>
      <c r="H582" s="34">
        <v>8</v>
      </c>
      <c r="I582" s="34">
        <v>6</v>
      </c>
      <c r="J582" s="34">
        <v>9</v>
      </c>
    </row>
    <row r="583" spans="1:10">
      <c r="A583" t="s">
        <v>211</v>
      </c>
      <c r="B583" s="33" t="s">
        <v>135</v>
      </c>
      <c r="C583" s="33" t="s">
        <v>549</v>
      </c>
      <c r="D583" s="33">
        <v>0</v>
      </c>
      <c r="E583" s="33" t="s">
        <v>1277</v>
      </c>
      <c r="F583" s="34">
        <v>1</v>
      </c>
      <c r="G583" s="34">
        <v>2</v>
      </c>
      <c r="H583" s="34">
        <v>1</v>
      </c>
      <c r="I583" s="34">
        <v>1</v>
      </c>
      <c r="J583" s="34">
        <v>2</v>
      </c>
    </row>
    <row r="584" spans="1:10">
      <c r="A584" t="s">
        <v>166</v>
      </c>
      <c r="B584" s="36" t="s">
        <v>135</v>
      </c>
      <c r="C584" s="33" t="s">
        <v>549</v>
      </c>
      <c r="D584" s="33">
        <v>0</v>
      </c>
      <c r="E584" s="33" t="s">
        <v>1278</v>
      </c>
      <c r="F584" s="34">
        <v>4</v>
      </c>
      <c r="G584" s="34">
        <v>1</v>
      </c>
      <c r="H584" s="34">
        <v>1</v>
      </c>
      <c r="I584" s="34">
        <v>0</v>
      </c>
      <c r="J584" s="34">
        <v>1</v>
      </c>
    </row>
    <row r="585" spans="1:10">
      <c r="A585" t="s">
        <v>61</v>
      </c>
      <c r="B585" s="33" t="s">
        <v>135</v>
      </c>
      <c r="C585" s="33" t="s">
        <v>549</v>
      </c>
      <c r="D585" s="33">
        <v>0</v>
      </c>
      <c r="E585" s="33" t="s">
        <v>1279</v>
      </c>
      <c r="F585" s="34">
        <v>13</v>
      </c>
      <c r="G585" s="34">
        <v>11</v>
      </c>
      <c r="H585" s="34">
        <v>8</v>
      </c>
      <c r="I585" s="34">
        <v>10</v>
      </c>
      <c r="J585" s="34">
        <v>16</v>
      </c>
    </row>
    <row r="586" spans="1:10">
      <c r="A586" t="s">
        <v>62</v>
      </c>
      <c r="B586" s="33" t="s">
        <v>135</v>
      </c>
      <c r="C586" s="33" t="s">
        <v>549</v>
      </c>
      <c r="D586" s="33">
        <v>0</v>
      </c>
      <c r="E586" s="33" t="s">
        <v>1280</v>
      </c>
      <c r="F586" s="34">
        <v>0</v>
      </c>
      <c r="G586" s="34">
        <v>1</v>
      </c>
      <c r="H586" s="34">
        <v>0</v>
      </c>
      <c r="I586" s="34">
        <v>0</v>
      </c>
      <c r="J586" s="34">
        <v>0</v>
      </c>
    </row>
    <row r="587" spans="1:10">
      <c r="A587" t="s">
        <v>63</v>
      </c>
      <c r="B587" s="33" t="s">
        <v>135</v>
      </c>
      <c r="C587" s="33" t="s">
        <v>549</v>
      </c>
      <c r="D587" s="33">
        <v>0</v>
      </c>
      <c r="E587" s="33" t="s">
        <v>1281</v>
      </c>
      <c r="F587" s="34">
        <v>2</v>
      </c>
      <c r="G587" s="34">
        <v>2</v>
      </c>
      <c r="H587" s="34">
        <v>1</v>
      </c>
      <c r="I587" s="34">
        <v>4</v>
      </c>
      <c r="J587" s="34">
        <v>1</v>
      </c>
    </row>
    <row r="588" spans="1:10">
      <c r="A588" t="s">
        <v>64</v>
      </c>
      <c r="B588" s="33" t="s">
        <v>135</v>
      </c>
      <c r="C588" s="33" t="s">
        <v>549</v>
      </c>
      <c r="D588" s="33">
        <v>0</v>
      </c>
      <c r="E588" s="33" t="s">
        <v>1282</v>
      </c>
      <c r="F588" s="34">
        <v>1</v>
      </c>
      <c r="G588" s="34">
        <v>1</v>
      </c>
      <c r="H588" s="34">
        <v>5</v>
      </c>
      <c r="I588" s="34">
        <v>0</v>
      </c>
      <c r="J588" s="34">
        <v>2</v>
      </c>
    </row>
    <row r="589" spans="1:10">
      <c r="A589" t="s">
        <v>65</v>
      </c>
      <c r="B589" s="33" t="s">
        <v>135</v>
      </c>
      <c r="C589" s="33" t="s">
        <v>549</v>
      </c>
      <c r="D589" s="33">
        <v>0</v>
      </c>
      <c r="E589" s="33" t="s">
        <v>1283</v>
      </c>
      <c r="F589" s="34">
        <v>7</v>
      </c>
      <c r="G589" s="34">
        <v>6</v>
      </c>
      <c r="H589" s="34">
        <v>9</v>
      </c>
      <c r="I589" s="34">
        <v>4</v>
      </c>
      <c r="J589" s="34">
        <v>11</v>
      </c>
    </row>
    <row r="590" spans="1:10">
      <c r="A590" t="s">
        <v>66</v>
      </c>
      <c r="B590" s="33" t="s">
        <v>135</v>
      </c>
      <c r="C590" s="33" t="s">
        <v>549</v>
      </c>
      <c r="D590" s="33">
        <v>0</v>
      </c>
      <c r="E590" s="33" t="s">
        <v>1284</v>
      </c>
      <c r="F590" s="34">
        <v>5</v>
      </c>
      <c r="G590" s="34">
        <v>16</v>
      </c>
      <c r="H590" s="34">
        <v>10</v>
      </c>
      <c r="I590" s="34">
        <v>11</v>
      </c>
      <c r="J590" s="34">
        <v>5</v>
      </c>
    </row>
    <row r="591" spans="1:10">
      <c r="A591" t="s">
        <v>90</v>
      </c>
      <c r="B591" s="33" t="s">
        <v>140</v>
      </c>
      <c r="C591" s="33" t="s">
        <v>549</v>
      </c>
      <c r="D591" s="33">
        <v>0</v>
      </c>
      <c r="E591" s="33" t="s">
        <v>1285</v>
      </c>
      <c r="F591" s="34">
        <v>3</v>
      </c>
      <c r="G591" s="34">
        <v>4</v>
      </c>
      <c r="H591" s="34">
        <v>5</v>
      </c>
      <c r="I591" s="34">
        <v>1</v>
      </c>
      <c r="J591" s="34">
        <v>7</v>
      </c>
    </row>
    <row r="592" spans="1:10">
      <c r="A592" t="s">
        <v>99</v>
      </c>
      <c r="B592" s="36" t="s">
        <v>140</v>
      </c>
      <c r="C592" s="33" t="s">
        <v>549</v>
      </c>
      <c r="D592" s="33">
        <v>0</v>
      </c>
      <c r="E592" s="33" t="s">
        <v>1286</v>
      </c>
      <c r="F592" s="34">
        <v>0</v>
      </c>
      <c r="G592" s="34">
        <v>0</v>
      </c>
      <c r="H592" s="34">
        <v>1</v>
      </c>
      <c r="I592" s="34">
        <v>0</v>
      </c>
      <c r="J592" s="34">
        <v>1</v>
      </c>
    </row>
    <row r="593" spans="1:10">
      <c r="A593" t="s">
        <v>108</v>
      </c>
      <c r="B593" s="33" t="s">
        <v>140</v>
      </c>
      <c r="C593" s="33" t="s">
        <v>549</v>
      </c>
      <c r="D593" s="33">
        <v>0</v>
      </c>
      <c r="E593" s="33" t="s">
        <v>1287</v>
      </c>
      <c r="F593" s="34">
        <v>0</v>
      </c>
      <c r="G593" s="34">
        <v>0</v>
      </c>
      <c r="H593" s="34">
        <v>0</v>
      </c>
      <c r="I593" s="34">
        <v>0</v>
      </c>
      <c r="J593" s="34">
        <v>0</v>
      </c>
    </row>
    <row r="594" spans="1:10">
      <c r="A594" t="s">
        <v>51</v>
      </c>
      <c r="B594" s="33" t="s">
        <v>140</v>
      </c>
      <c r="C594" s="33" t="s">
        <v>549</v>
      </c>
      <c r="D594" s="33">
        <v>0</v>
      </c>
      <c r="E594" s="33" t="s">
        <v>1288</v>
      </c>
      <c r="F594" s="34">
        <v>0</v>
      </c>
      <c r="G594" s="34">
        <v>0</v>
      </c>
      <c r="H594" s="34">
        <v>0</v>
      </c>
      <c r="I594" s="34">
        <v>0</v>
      </c>
      <c r="J594" s="34">
        <v>0</v>
      </c>
    </row>
    <row r="595" spans="1:10">
      <c r="A595" t="s">
        <v>199</v>
      </c>
      <c r="B595" s="37" t="s">
        <v>140</v>
      </c>
      <c r="C595" s="33" t="s">
        <v>549</v>
      </c>
      <c r="D595" s="33">
        <v>0</v>
      </c>
      <c r="E595" s="33" t="s">
        <v>1289</v>
      </c>
      <c r="F595" s="34">
        <v>0</v>
      </c>
      <c r="G595" s="34">
        <v>0</v>
      </c>
      <c r="H595" s="34">
        <v>0</v>
      </c>
      <c r="I595" s="34">
        <v>0</v>
      </c>
      <c r="J595" s="34">
        <v>0</v>
      </c>
    </row>
    <row r="596" spans="1:10">
      <c r="A596" t="s">
        <v>201</v>
      </c>
      <c r="B596" s="33" t="s">
        <v>140</v>
      </c>
      <c r="C596" s="33" t="s">
        <v>549</v>
      </c>
      <c r="D596" s="33">
        <v>0</v>
      </c>
      <c r="E596" s="33" t="s">
        <v>1290</v>
      </c>
      <c r="F596" s="34">
        <v>0</v>
      </c>
      <c r="G596" s="34">
        <v>0</v>
      </c>
      <c r="H596" s="34">
        <v>0</v>
      </c>
      <c r="I596" s="34">
        <v>0</v>
      </c>
      <c r="J596" s="34">
        <v>0</v>
      </c>
    </row>
    <row r="597" spans="1:10">
      <c r="A597" t="s">
        <v>54</v>
      </c>
      <c r="B597" s="33" t="s">
        <v>140</v>
      </c>
      <c r="C597" s="33" t="s">
        <v>549</v>
      </c>
      <c r="D597" s="33">
        <v>0</v>
      </c>
      <c r="E597" s="33" t="s">
        <v>1291</v>
      </c>
      <c r="F597" s="34">
        <v>0</v>
      </c>
      <c r="G597" s="34">
        <v>0</v>
      </c>
      <c r="H597" s="34">
        <v>0</v>
      </c>
      <c r="I597" s="34">
        <v>0</v>
      </c>
      <c r="J597" s="34">
        <v>0</v>
      </c>
    </row>
    <row r="598" spans="1:10">
      <c r="A598" t="s">
        <v>204</v>
      </c>
      <c r="B598" s="33" t="s">
        <v>140</v>
      </c>
      <c r="C598" s="33" t="s">
        <v>549</v>
      </c>
      <c r="D598" s="33">
        <v>0</v>
      </c>
      <c r="E598" s="33" t="s">
        <v>1292</v>
      </c>
      <c r="F598" s="34">
        <v>0</v>
      </c>
      <c r="G598" s="34">
        <v>0</v>
      </c>
      <c r="H598" s="34">
        <v>0</v>
      </c>
      <c r="I598" s="34">
        <v>0</v>
      </c>
      <c r="J598" s="34">
        <v>0</v>
      </c>
    </row>
    <row r="599" spans="1:10">
      <c r="A599" t="s">
        <v>206</v>
      </c>
      <c r="B599" s="33" t="s">
        <v>140</v>
      </c>
      <c r="C599" s="33" t="s">
        <v>549</v>
      </c>
      <c r="D599" s="33">
        <v>0</v>
      </c>
      <c r="E599" s="33" t="s">
        <v>1293</v>
      </c>
      <c r="F599" s="34">
        <v>0</v>
      </c>
      <c r="G599" s="34">
        <v>0</v>
      </c>
      <c r="H599" s="34">
        <v>0</v>
      </c>
      <c r="I599" s="34">
        <v>0</v>
      </c>
      <c r="J599" s="34">
        <v>0</v>
      </c>
    </row>
    <row r="600" spans="1:10">
      <c r="A600" t="s">
        <v>57</v>
      </c>
      <c r="B600" s="33" t="s">
        <v>140</v>
      </c>
      <c r="C600" s="33" t="s">
        <v>549</v>
      </c>
      <c r="D600" s="33">
        <v>0</v>
      </c>
      <c r="E600" s="33" t="s">
        <v>1294</v>
      </c>
      <c r="F600" s="34">
        <v>0</v>
      </c>
      <c r="G600" s="34">
        <v>0</v>
      </c>
      <c r="H600" s="34">
        <v>1</v>
      </c>
      <c r="I600" s="34">
        <v>0</v>
      </c>
      <c r="J600" s="34">
        <v>1</v>
      </c>
    </row>
    <row r="601" spans="1:10">
      <c r="A601" t="s">
        <v>209</v>
      </c>
      <c r="B601" s="33" t="s">
        <v>140</v>
      </c>
      <c r="C601" s="33" t="s">
        <v>549</v>
      </c>
      <c r="D601" s="33">
        <v>0</v>
      </c>
      <c r="E601" s="33" t="s">
        <v>1295</v>
      </c>
      <c r="F601" s="34">
        <v>0</v>
      </c>
      <c r="G601" s="34">
        <v>0</v>
      </c>
      <c r="H601" s="34">
        <v>1</v>
      </c>
      <c r="I601" s="34">
        <v>0</v>
      </c>
      <c r="J601" s="34">
        <v>1</v>
      </c>
    </row>
    <row r="602" spans="1:10">
      <c r="A602" t="s">
        <v>211</v>
      </c>
      <c r="B602" s="36" t="s">
        <v>140</v>
      </c>
      <c r="C602" s="33" t="s">
        <v>549</v>
      </c>
      <c r="D602" s="33">
        <v>0</v>
      </c>
      <c r="E602" s="33" t="s">
        <v>1296</v>
      </c>
      <c r="F602" s="34">
        <v>0</v>
      </c>
      <c r="G602" s="34">
        <v>0</v>
      </c>
      <c r="H602" s="34">
        <v>0</v>
      </c>
      <c r="I602" s="34">
        <v>0</v>
      </c>
      <c r="J602" s="34">
        <v>0</v>
      </c>
    </row>
    <row r="603" spans="1:10">
      <c r="A603" t="s">
        <v>166</v>
      </c>
      <c r="B603" s="33" t="s">
        <v>140</v>
      </c>
      <c r="C603" s="33" t="s">
        <v>549</v>
      </c>
      <c r="D603" s="33">
        <v>0</v>
      </c>
      <c r="E603" s="33" t="s">
        <v>1297</v>
      </c>
      <c r="F603" s="34">
        <v>0</v>
      </c>
      <c r="G603" s="34">
        <v>0</v>
      </c>
      <c r="H603" s="34">
        <v>0</v>
      </c>
      <c r="I603" s="34">
        <v>0</v>
      </c>
      <c r="J603" s="34">
        <v>0</v>
      </c>
    </row>
    <row r="604" spans="1:10">
      <c r="A604" t="s">
        <v>61</v>
      </c>
      <c r="B604" s="33" t="s">
        <v>140</v>
      </c>
      <c r="C604" s="33" t="s">
        <v>549</v>
      </c>
      <c r="D604" s="33">
        <v>0</v>
      </c>
      <c r="E604" s="33" t="s">
        <v>1298</v>
      </c>
      <c r="F604" s="34">
        <v>1</v>
      </c>
      <c r="G604" s="34">
        <v>1</v>
      </c>
      <c r="H604" s="34">
        <v>2</v>
      </c>
      <c r="I604" s="34">
        <v>1</v>
      </c>
      <c r="J604" s="34">
        <v>2</v>
      </c>
    </row>
    <row r="605" spans="1:10">
      <c r="A605" t="s">
        <v>62</v>
      </c>
      <c r="B605" s="33" t="s">
        <v>140</v>
      </c>
      <c r="C605" s="33" t="s">
        <v>549</v>
      </c>
      <c r="D605" s="33">
        <v>0</v>
      </c>
      <c r="E605" s="33" t="s">
        <v>1299</v>
      </c>
      <c r="F605" s="34">
        <v>1</v>
      </c>
      <c r="G605" s="34">
        <v>0</v>
      </c>
      <c r="H605" s="34">
        <v>0</v>
      </c>
      <c r="I605" s="34">
        <v>0</v>
      </c>
      <c r="J605" s="34">
        <v>0</v>
      </c>
    </row>
    <row r="606" spans="1:10">
      <c r="A606" t="s">
        <v>63</v>
      </c>
      <c r="B606" s="33" t="s">
        <v>140</v>
      </c>
      <c r="C606" s="33" t="s">
        <v>549</v>
      </c>
      <c r="D606" s="33">
        <v>0</v>
      </c>
      <c r="E606" s="33" t="s">
        <v>1300</v>
      </c>
      <c r="F606" s="34">
        <v>0</v>
      </c>
      <c r="G606" s="34">
        <v>0</v>
      </c>
      <c r="H606" s="34">
        <v>0</v>
      </c>
      <c r="I606" s="34">
        <v>0</v>
      </c>
      <c r="J606" s="34">
        <v>0</v>
      </c>
    </row>
    <row r="607" spans="1:10">
      <c r="A607" t="s">
        <v>64</v>
      </c>
      <c r="B607" s="33" t="s">
        <v>140</v>
      </c>
      <c r="C607" s="33" t="s">
        <v>549</v>
      </c>
      <c r="D607" s="33">
        <v>0</v>
      </c>
      <c r="E607" s="33" t="s">
        <v>1301</v>
      </c>
      <c r="F607" s="34">
        <v>0</v>
      </c>
      <c r="G607" s="34">
        <v>0</v>
      </c>
      <c r="H607" s="34">
        <v>1</v>
      </c>
      <c r="I607" s="34">
        <v>0</v>
      </c>
      <c r="J607" s="34">
        <v>0</v>
      </c>
    </row>
    <row r="608" spans="1:10">
      <c r="A608" t="s">
        <v>65</v>
      </c>
      <c r="B608" s="33" t="s">
        <v>140</v>
      </c>
      <c r="C608" s="33" t="s">
        <v>549</v>
      </c>
      <c r="D608" s="33">
        <v>0</v>
      </c>
      <c r="E608" s="33" t="s">
        <v>1302</v>
      </c>
      <c r="F608" s="34">
        <v>0</v>
      </c>
      <c r="G608" s="34">
        <v>0</v>
      </c>
      <c r="H608" s="34">
        <v>1</v>
      </c>
      <c r="I608" s="34">
        <v>0</v>
      </c>
      <c r="J608" s="34">
        <v>2</v>
      </c>
    </row>
    <row r="609" spans="1:10">
      <c r="A609" t="s">
        <v>66</v>
      </c>
      <c r="B609" s="33" t="s">
        <v>140</v>
      </c>
      <c r="C609" s="33" t="s">
        <v>549</v>
      </c>
      <c r="D609" s="33">
        <v>0</v>
      </c>
      <c r="E609" s="33" t="s">
        <v>1303</v>
      </c>
      <c r="F609" s="34">
        <v>1</v>
      </c>
      <c r="G609" s="34">
        <v>3</v>
      </c>
      <c r="H609" s="34">
        <v>0</v>
      </c>
      <c r="I609" s="34">
        <v>0</v>
      </c>
      <c r="J609" s="34">
        <v>2</v>
      </c>
    </row>
    <row r="610" spans="1:10">
      <c r="A610" t="s">
        <v>90</v>
      </c>
      <c r="B610" s="41" t="s">
        <v>467</v>
      </c>
      <c r="C610" s="33" t="s">
        <v>549</v>
      </c>
      <c r="D610" s="33">
        <v>0</v>
      </c>
      <c r="E610" s="33" t="s">
        <v>1304</v>
      </c>
      <c r="F610" s="34">
        <v>141</v>
      </c>
      <c r="G610" s="34">
        <v>162</v>
      </c>
      <c r="H610" s="34">
        <v>156</v>
      </c>
      <c r="I610" s="34">
        <v>145</v>
      </c>
      <c r="J610" s="34">
        <v>152</v>
      </c>
    </row>
    <row r="611" spans="1:10">
      <c r="A611" t="s">
        <v>99</v>
      </c>
      <c r="B611" s="42" t="s">
        <v>467</v>
      </c>
      <c r="C611" s="33" t="s">
        <v>549</v>
      </c>
      <c r="D611" s="33">
        <v>0</v>
      </c>
      <c r="E611" s="33" t="s">
        <v>1305</v>
      </c>
      <c r="F611" s="34">
        <v>32</v>
      </c>
      <c r="G611" s="34">
        <v>41</v>
      </c>
      <c r="H611" s="34">
        <v>43</v>
      </c>
      <c r="I611" s="34">
        <v>34</v>
      </c>
      <c r="J611" s="34">
        <v>43</v>
      </c>
    </row>
    <row r="612" spans="1:10">
      <c r="A612" t="s">
        <v>108</v>
      </c>
      <c r="B612" s="42" t="s">
        <v>467</v>
      </c>
      <c r="C612" s="33" t="s">
        <v>549</v>
      </c>
      <c r="D612" s="33">
        <v>0</v>
      </c>
      <c r="E612" s="33" t="s">
        <v>1306</v>
      </c>
      <c r="F612" s="34">
        <v>44</v>
      </c>
      <c r="G612" s="34">
        <v>55</v>
      </c>
      <c r="H612" s="34">
        <v>46</v>
      </c>
      <c r="I612" s="34">
        <v>41</v>
      </c>
      <c r="J612" s="34">
        <v>37</v>
      </c>
    </row>
    <row r="613" spans="1:10">
      <c r="A613" t="s">
        <v>51</v>
      </c>
      <c r="B613" s="43" t="s">
        <v>467</v>
      </c>
      <c r="C613" s="33" t="s">
        <v>549</v>
      </c>
      <c r="D613" s="33">
        <v>0</v>
      </c>
      <c r="E613" s="33" t="s">
        <v>1307</v>
      </c>
      <c r="F613" s="34">
        <v>60</v>
      </c>
      <c r="G613" s="34">
        <v>81</v>
      </c>
      <c r="H613" s="34">
        <v>73</v>
      </c>
      <c r="I613" s="34">
        <v>62</v>
      </c>
      <c r="J613" s="34">
        <v>63</v>
      </c>
    </row>
    <row r="614" spans="1:10">
      <c r="A614" t="s">
        <v>199</v>
      </c>
      <c r="B614" s="42" t="s">
        <v>467</v>
      </c>
      <c r="C614" s="33" t="s">
        <v>549</v>
      </c>
      <c r="D614" s="33">
        <v>0</v>
      </c>
      <c r="E614" s="33" t="s">
        <v>1308</v>
      </c>
      <c r="F614" s="34">
        <v>18</v>
      </c>
      <c r="G614" s="34">
        <v>32</v>
      </c>
      <c r="H614" s="34">
        <v>30</v>
      </c>
      <c r="I614" s="34">
        <v>24</v>
      </c>
      <c r="J614" s="34">
        <v>28</v>
      </c>
    </row>
    <row r="615" spans="1:10">
      <c r="A615" t="s">
        <v>201</v>
      </c>
      <c r="B615" s="42" t="s">
        <v>467</v>
      </c>
      <c r="C615" s="33" t="s">
        <v>549</v>
      </c>
      <c r="D615" s="33">
        <v>0</v>
      </c>
      <c r="E615" s="33" t="s">
        <v>1309</v>
      </c>
      <c r="F615" s="34">
        <v>42</v>
      </c>
      <c r="G615" s="34">
        <v>49</v>
      </c>
      <c r="H615" s="34">
        <v>43</v>
      </c>
      <c r="I615" s="34">
        <v>38</v>
      </c>
      <c r="J615" s="34">
        <v>35</v>
      </c>
    </row>
    <row r="616" spans="1:10">
      <c r="A616" t="s">
        <v>54</v>
      </c>
      <c r="B616" s="42" t="s">
        <v>467</v>
      </c>
      <c r="C616" s="33" t="s">
        <v>549</v>
      </c>
      <c r="D616" s="33">
        <v>0</v>
      </c>
      <c r="E616" s="33" t="s">
        <v>1310</v>
      </c>
      <c r="F616" s="34">
        <v>2</v>
      </c>
      <c r="G616" s="34">
        <v>1</v>
      </c>
      <c r="H616" s="34">
        <v>0</v>
      </c>
      <c r="I616" s="34">
        <v>0</v>
      </c>
      <c r="J616" s="34">
        <v>0</v>
      </c>
    </row>
    <row r="617" spans="1:10">
      <c r="A617" t="s">
        <v>204</v>
      </c>
      <c r="B617" s="42" t="s">
        <v>467</v>
      </c>
      <c r="C617" s="33" t="s">
        <v>549</v>
      </c>
      <c r="D617" s="33">
        <v>0</v>
      </c>
      <c r="E617" s="33" t="s">
        <v>1311</v>
      </c>
      <c r="F617" s="34">
        <v>1</v>
      </c>
      <c r="G617" s="34">
        <v>0</v>
      </c>
      <c r="H617" s="34">
        <v>0</v>
      </c>
      <c r="I617" s="34">
        <v>0</v>
      </c>
      <c r="J617" s="34">
        <v>0</v>
      </c>
    </row>
    <row r="618" spans="1:10">
      <c r="A618" t="s">
        <v>206</v>
      </c>
      <c r="B618" s="42" t="s">
        <v>467</v>
      </c>
      <c r="C618" s="33" t="s">
        <v>549</v>
      </c>
      <c r="D618" s="33">
        <v>0</v>
      </c>
      <c r="E618" s="33" t="s">
        <v>1312</v>
      </c>
      <c r="F618" s="34">
        <v>1</v>
      </c>
      <c r="G618" s="34">
        <v>1</v>
      </c>
      <c r="H618" s="34">
        <v>0</v>
      </c>
      <c r="I618" s="34">
        <v>0</v>
      </c>
      <c r="J618" s="34">
        <v>0</v>
      </c>
    </row>
    <row r="619" spans="1:10">
      <c r="A619" t="s">
        <v>57</v>
      </c>
      <c r="B619" s="42" t="s">
        <v>467</v>
      </c>
      <c r="C619" s="33" t="s">
        <v>549</v>
      </c>
      <c r="D619" s="33">
        <v>0</v>
      </c>
      <c r="E619" s="33" t="s">
        <v>1313</v>
      </c>
      <c r="F619" s="34">
        <v>14</v>
      </c>
      <c r="G619" s="34">
        <v>14</v>
      </c>
      <c r="H619" s="34">
        <v>16</v>
      </c>
      <c r="I619" s="34">
        <v>13</v>
      </c>
      <c r="J619" s="34">
        <v>17</v>
      </c>
    </row>
    <row r="620" spans="1:10">
      <c r="A620" t="s">
        <v>209</v>
      </c>
      <c r="B620" s="41" t="s">
        <v>467</v>
      </c>
      <c r="C620" s="33" t="s">
        <v>549</v>
      </c>
      <c r="D620" s="33">
        <v>0</v>
      </c>
      <c r="E620" s="33" t="s">
        <v>1314</v>
      </c>
      <c r="F620" s="34">
        <v>13</v>
      </c>
      <c r="G620" s="34">
        <v>9</v>
      </c>
      <c r="H620" s="34">
        <v>13</v>
      </c>
      <c r="I620" s="34">
        <v>10</v>
      </c>
      <c r="J620" s="34">
        <v>15</v>
      </c>
    </row>
    <row r="621" spans="1:10">
      <c r="A621" t="s">
        <v>211</v>
      </c>
      <c r="B621" s="42" t="s">
        <v>467</v>
      </c>
      <c r="C621" s="33" t="s">
        <v>549</v>
      </c>
      <c r="D621" s="33">
        <v>0</v>
      </c>
      <c r="E621" s="33" t="s">
        <v>1315</v>
      </c>
      <c r="F621" s="34">
        <v>1</v>
      </c>
      <c r="G621" s="34">
        <v>5</v>
      </c>
      <c r="H621" s="34">
        <v>3</v>
      </c>
      <c r="I621" s="34">
        <v>3</v>
      </c>
      <c r="J621" s="34">
        <v>2</v>
      </c>
    </row>
    <row r="622" spans="1:10">
      <c r="A622" t="s">
        <v>166</v>
      </c>
      <c r="B622" s="42" t="s">
        <v>467</v>
      </c>
      <c r="C622" s="33" t="s">
        <v>549</v>
      </c>
      <c r="D622" s="33">
        <v>0</v>
      </c>
      <c r="E622" s="33" t="s">
        <v>1316</v>
      </c>
      <c r="F622" s="34">
        <v>7</v>
      </c>
      <c r="G622" s="34">
        <v>2</v>
      </c>
      <c r="H622" s="34">
        <v>1</v>
      </c>
      <c r="I622" s="34">
        <v>1</v>
      </c>
      <c r="J622" s="34">
        <v>5</v>
      </c>
    </row>
    <row r="623" spans="1:10">
      <c r="A623" t="s">
        <v>61</v>
      </c>
      <c r="B623" s="42" t="s">
        <v>467</v>
      </c>
      <c r="C623" s="33" t="s">
        <v>549</v>
      </c>
      <c r="D623" s="33">
        <v>0</v>
      </c>
      <c r="E623" s="33" t="s">
        <v>1317</v>
      </c>
      <c r="F623" s="34">
        <v>22</v>
      </c>
      <c r="G623" s="34">
        <v>17</v>
      </c>
      <c r="H623" s="34">
        <v>21</v>
      </c>
      <c r="I623" s="34">
        <v>27</v>
      </c>
      <c r="J623" s="34">
        <v>27</v>
      </c>
    </row>
    <row r="624" spans="1:10">
      <c r="A624" t="s">
        <v>62</v>
      </c>
      <c r="B624" s="42" t="s">
        <v>467</v>
      </c>
      <c r="C624" s="33" t="s">
        <v>549</v>
      </c>
      <c r="D624" s="33">
        <v>0</v>
      </c>
      <c r="E624" s="33" t="s">
        <v>1318</v>
      </c>
      <c r="F624" s="34">
        <v>3</v>
      </c>
      <c r="G624" s="34">
        <v>4</v>
      </c>
      <c r="H624" s="34">
        <v>4</v>
      </c>
      <c r="I624" s="34">
        <v>3</v>
      </c>
      <c r="J624" s="34">
        <v>4</v>
      </c>
    </row>
    <row r="625" spans="1:10">
      <c r="A625" t="s">
        <v>63</v>
      </c>
      <c r="B625" s="42" t="s">
        <v>467</v>
      </c>
      <c r="C625" s="33" t="s">
        <v>549</v>
      </c>
      <c r="D625" s="33">
        <v>0</v>
      </c>
      <c r="E625" s="33" t="s">
        <v>1319</v>
      </c>
      <c r="F625" s="34">
        <v>7</v>
      </c>
      <c r="G625" s="34">
        <v>5</v>
      </c>
      <c r="H625" s="34">
        <v>2</v>
      </c>
      <c r="I625" s="34">
        <v>13</v>
      </c>
      <c r="J625" s="34">
        <v>3</v>
      </c>
    </row>
    <row r="626" spans="1:10">
      <c r="A626" t="s">
        <v>64</v>
      </c>
      <c r="B626" s="42" t="s">
        <v>467</v>
      </c>
      <c r="C626" s="33" t="s">
        <v>549</v>
      </c>
      <c r="D626" s="33">
        <v>0</v>
      </c>
      <c r="E626" s="33" t="s">
        <v>1320</v>
      </c>
      <c r="F626" s="34">
        <v>5</v>
      </c>
      <c r="G626" s="34">
        <v>2</v>
      </c>
      <c r="H626" s="34">
        <v>7</v>
      </c>
      <c r="I626" s="34">
        <v>1</v>
      </c>
      <c r="J626" s="34">
        <v>4</v>
      </c>
    </row>
    <row r="627" spans="1:10">
      <c r="A627" t="s">
        <v>65</v>
      </c>
      <c r="B627" s="42" t="s">
        <v>467</v>
      </c>
      <c r="C627" s="33" t="s">
        <v>549</v>
      </c>
      <c r="D627" s="33">
        <v>0</v>
      </c>
      <c r="E627" s="33" t="s">
        <v>1321</v>
      </c>
      <c r="F627" s="34">
        <v>11</v>
      </c>
      <c r="G627" s="34">
        <v>13</v>
      </c>
      <c r="H627" s="34">
        <v>15</v>
      </c>
      <c r="I627" s="34">
        <v>8</v>
      </c>
      <c r="J627" s="34">
        <v>20</v>
      </c>
    </row>
    <row r="628" spans="1:10">
      <c r="A628" t="s">
        <v>66</v>
      </c>
      <c r="B628" s="41" t="s">
        <v>467</v>
      </c>
      <c r="C628" s="33" t="s">
        <v>549</v>
      </c>
      <c r="D628" s="33">
        <v>0</v>
      </c>
      <c r="E628" s="33" t="s">
        <v>1322</v>
      </c>
      <c r="F628" s="34">
        <v>10</v>
      </c>
      <c r="G628" s="34">
        <v>23</v>
      </c>
      <c r="H628" s="34">
        <v>17</v>
      </c>
      <c r="I628" s="34">
        <v>17</v>
      </c>
      <c r="J628" s="34">
        <v>9</v>
      </c>
    </row>
    <row r="629" spans="1:10">
      <c r="A629" t="s">
        <v>90</v>
      </c>
      <c r="B629" s="44" t="s">
        <v>487</v>
      </c>
      <c r="C629" s="33" t="s">
        <v>549</v>
      </c>
      <c r="D629" s="33">
        <v>0</v>
      </c>
      <c r="E629" s="33" t="s">
        <v>1323</v>
      </c>
      <c r="F629" s="34">
        <v>384</v>
      </c>
      <c r="G629" s="34">
        <v>277</v>
      </c>
      <c r="H629" s="34">
        <v>307</v>
      </c>
      <c r="I629" s="34">
        <v>289</v>
      </c>
      <c r="J629" s="34">
        <v>247</v>
      </c>
    </row>
    <row r="630" spans="1:10">
      <c r="A630" t="s">
        <v>99</v>
      </c>
      <c r="B630" s="44" t="s">
        <v>487</v>
      </c>
      <c r="C630" s="33" t="s">
        <v>549</v>
      </c>
      <c r="D630" s="33">
        <v>0</v>
      </c>
      <c r="E630" s="33" t="s">
        <v>1324</v>
      </c>
      <c r="F630" s="34">
        <v>98</v>
      </c>
      <c r="G630" s="34">
        <v>79</v>
      </c>
      <c r="H630" s="34">
        <v>103</v>
      </c>
      <c r="I630" s="34">
        <v>82</v>
      </c>
      <c r="J630" s="34">
        <v>84</v>
      </c>
    </row>
    <row r="631" spans="1:10">
      <c r="A631" t="s">
        <v>108</v>
      </c>
      <c r="B631" s="45" t="s">
        <v>487</v>
      </c>
      <c r="C631" s="33" t="s">
        <v>549</v>
      </c>
      <c r="D631" s="33">
        <v>0</v>
      </c>
      <c r="E631" s="33" t="s">
        <v>1325</v>
      </c>
      <c r="F631" s="34">
        <v>88</v>
      </c>
      <c r="G631" s="34">
        <v>73</v>
      </c>
      <c r="H631" s="34">
        <v>67</v>
      </c>
      <c r="I631" s="34">
        <v>76</v>
      </c>
      <c r="J631" s="34">
        <v>55</v>
      </c>
    </row>
    <row r="632" spans="1:10">
      <c r="A632" t="s">
        <v>51</v>
      </c>
      <c r="B632" s="44" t="s">
        <v>487</v>
      </c>
      <c r="C632" s="33" t="s">
        <v>549</v>
      </c>
      <c r="D632" s="33">
        <v>0</v>
      </c>
      <c r="E632" s="33" t="s">
        <v>1326</v>
      </c>
      <c r="F632" s="34">
        <v>154</v>
      </c>
      <c r="G632" s="34">
        <v>128</v>
      </c>
      <c r="H632" s="34">
        <v>139</v>
      </c>
      <c r="I632" s="34">
        <v>127</v>
      </c>
      <c r="J632" s="34">
        <v>109</v>
      </c>
    </row>
    <row r="633" spans="1:10">
      <c r="A633" t="s">
        <v>199</v>
      </c>
      <c r="B633" s="44" t="s">
        <v>487</v>
      </c>
      <c r="C633" s="33" t="s">
        <v>549</v>
      </c>
      <c r="D633" s="33">
        <v>0</v>
      </c>
      <c r="E633" s="33" t="s">
        <v>1327</v>
      </c>
      <c r="F633" s="34">
        <v>73</v>
      </c>
      <c r="G633" s="34">
        <v>62</v>
      </c>
      <c r="H633" s="34">
        <v>80</v>
      </c>
      <c r="I633" s="34">
        <v>54</v>
      </c>
      <c r="J633" s="34">
        <v>58</v>
      </c>
    </row>
    <row r="634" spans="1:10">
      <c r="A634" t="s">
        <v>201</v>
      </c>
      <c r="B634" s="44" t="s">
        <v>487</v>
      </c>
      <c r="C634" s="33" t="s">
        <v>549</v>
      </c>
      <c r="D634" s="33">
        <v>0</v>
      </c>
      <c r="E634" s="33" t="s">
        <v>1328</v>
      </c>
      <c r="F634" s="34">
        <v>81</v>
      </c>
      <c r="G634" s="34">
        <v>66</v>
      </c>
      <c r="H634" s="34">
        <v>59</v>
      </c>
      <c r="I634" s="34">
        <v>73</v>
      </c>
      <c r="J634" s="34">
        <v>51</v>
      </c>
    </row>
    <row r="635" spans="1:10">
      <c r="A635" t="s">
        <v>54</v>
      </c>
      <c r="B635" s="44" t="s">
        <v>487</v>
      </c>
      <c r="C635" s="33" t="s">
        <v>549</v>
      </c>
      <c r="D635" s="33">
        <v>0</v>
      </c>
      <c r="E635" s="33" t="s">
        <v>1329</v>
      </c>
      <c r="F635" s="34">
        <v>5</v>
      </c>
      <c r="G635" s="34">
        <v>7</v>
      </c>
      <c r="H635" s="34">
        <v>4</v>
      </c>
      <c r="I635" s="34">
        <v>3</v>
      </c>
      <c r="J635" s="34">
        <v>2</v>
      </c>
    </row>
    <row r="636" spans="1:10">
      <c r="A636" t="s">
        <v>204</v>
      </c>
      <c r="B636" s="44" t="s">
        <v>487</v>
      </c>
      <c r="C636" s="33" t="s">
        <v>549</v>
      </c>
      <c r="D636" s="33">
        <v>0</v>
      </c>
      <c r="E636" s="33" t="s">
        <v>1330</v>
      </c>
      <c r="F636" s="34">
        <v>3</v>
      </c>
      <c r="G636" s="34">
        <v>2</v>
      </c>
      <c r="H636" s="34">
        <v>2</v>
      </c>
      <c r="I636" s="34">
        <v>3</v>
      </c>
      <c r="J636" s="34">
        <v>0</v>
      </c>
    </row>
    <row r="637" spans="1:10">
      <c r="A637" t="s">
        <v>206</v>
      </c>
      <c r="B637" s="44" t="s">
        <v>487</v>
      </c>
      <c r="C637" s="33" t="s">
        <v>549</v>
      </c>
      <c r="D637" s="33">
        <v>0</v>
      </c>
      <c r="E637" s="33" t="s">
        <v>1331</v>
      </c>
      <c r="F637" s="34">
        <v>2</v>
      </c>
      <c r="G637" s="34">
        <v>5</v>
      </c>
      <c r="H637" s="34">
        <v>2</v>
      </c>
      <c r="I637" s="34">
        <v>0</v>
      </c>
      <c r="J637" s="34">
        <v>2</v>
      </c>
    </row>
    <row r="638" spans="1:10">
      <c r="A638" t="s">
        <v>57</v>
      </c>
      <c r="B638" s="46" t="s">
        <v>487</v>
      </c>
      <c r="C638" s="33" t="s">
        <v>549</v>
      </c>
      <c r="D638" s="33">
        <v>0</v>
      </c>
      <c r="E638" s="33" t="s">
        <v>1332</v>
      </c>
      <c r="F638" s="34">
        <v>27</v>
      </c>
      <c r="G638" s="34">
        <v>17</v>
      </c>
      <c r="H638" s="34">
        <v>27</v>
      </c>
      <c r="I638" s="34">
        <v>28</v>
      </c>
      <c r="J638" s="34">
        <v>28</v>
      </c>
    </row>
    <row r="639" spans="1:10">
      <c r="A639" t="s">
        <v>209</v>
      </c>
      <c r="B639" s="44" t="s">
        <v>487</v>
      </c>
      <c r="C639" s="33" t="s">
        <v>549</v>
      </c>
      <c r="D639" s="33">
        <v>0</v>
      </c>
      <c r="E639" s="33" t="s">
        <v>1333</v>
      </c>
      <c r="F639" s="34">
        <v>22</v>
      </c>
      <c r="G639" s="34">
        <v>15</v>
      </c>
      <c r="H639" s="34">
        <v>21</v>
      </c>
      <c r="I639" s="34">
        <v>25</v>
      </c>
      <c r="J639" s="34">
        <v>26</v>
      </c>
    </row>
    <row r="640" spans="1:10">
      <c r="A640" t="s">
        <v>211</v>
      </c>
      <c r="B640" s="44" t="s">
        <v>487</v>
      </c>
      <c r="C640" s="33" t="s">
        <v>549</v>
      </c>
      <c r="D640" s="33">
        <v>0</v>
      </c>
      <c r="E640" s="33" t="s">
        <v>1334</v>
      </c>
      <c r="F640" s="34">
        <v>5</v>
      </c>
      <c r="G640" s="34">
        <v>2</v>
      </c>
      <c r="H640" s="34">
        <v>6</v>
      </c>
      <c r="I640" s="34">
        <v>3</v>
      </c>
      <c r="J640" s="34">
        <v>2</v>
      </c>
    </row>
    <row r="641" spans="1:10">
      <c r="A641" t="s">
        <v>166</v>
      </c>
      <c r="B641" s="44" t="s">
        <v>487</v>
      </c>
      <c r="C641" s="33" t="s">
        <v>549</v>
      </c>
      <c r="D641" s="33">
        <v>0</v>
      </c>
      <c r="E641" s="33" t="s">
        <v>1335</v>
      </c>
      <c r="F641" s="34">
        <v>9</v>
      </c>
      <c r="G641" s="34">
        <v>7</v>
      </c>
      <c r="H641" s="34">
        <v>5</v>
      </c>
      <c r="I641" s="34">
        <v>5</v>
      </c>
      <c r="J641" s="34">
        <v>4</v>
      </c>
    </row>
    <row r="642" spans="1:10">
      <c r="A642" t="s">
        <v>61</v>
      </c>
      <c r="B642" s="44" t="s">
        <v>487</v>
      </c>
      <c r="C642" s="33" t="s">
        <v>549</v>
      </c>
      <c r="D642" s="33">
        <v>0</v>
      </c>
      <c r="E642" s="33" t="s">
        <v>1336</v>
      </c>
      <c r="F642" s="34">
        <v>42</v>
      </c>
      <c r="G642" s="34">
        <v>34</v>
      </c>
      <c r="H642" s="34">
        <v>45</v>
      </c>
      <c r="I642" s="34">
        <v>42</v>
      </c>
      <c r="J642" s="34">
        <v>22</v>
      </c>
    </row>
    <row r="643" spans="1:10">
      <c r="A643" t="s">
        <v>62</v>
      </c>
      <c r="B643" s="44" t="s">
        <v>487</v>
      </c>
      <c r="C643" s="33" t="s">
        <v>549</v>
      </c>
      <c r="D643" s="33">
        <v>0</v>
      </c>
      <c r="E643" s="33" t="s">
        <v>1337</v>
      </c>
      <c r="F643" s="34">
        <v>10</v>
      </c>
      <c r="G643" s="34">
        <v>4</v>
      </c>
      <c r="H643" s="34">
        <v>9</v>
      </c>
      <c r="I643" s="34">
        <v>10</v>
      </c>
      <c r="J643" s="34">
        <v>9</v>
      </c>
    </row>
    <row r="644" spans="1:10">
      <c r="A644" t="s">
        <v>63</v>
      </c>
      <c r="B644" s="44" t="s">
        <v>487</v>
      </c>
      <c r="C644" s="33" t="s">
        <v>549</v>
      </c>
      <c r="D644" s="33">
        <v>0</v>
      </c>
      <c r="E644" s="33" t="s">
        <v>1338</v>
      </c>
      <c r="F644" s="34">
        <v>36</v>
      </c>
      <c r="G644" s="34">
        <v>9</v>
      </c>
      <c r="H644" s="34">
        <v>15</v>
      </c>
      <c r="I644" s="34">
        <v>11</v>
      </c>
      <c r="J644" s="34">
        <v>8</v>
      </c>
    </row>
    <row r="645" spans="1:10">
      <c r="A645" t="s">
        <v>64</v>
      </c>
      <c r="B645" s="44" t="s">
        <v>487</v>
      </c>
      <c r="C645" s="33" t="s">
        <v>549</v>
      </c>
      <c r="D645" s="33">
        <v>0</v>
      </c>
      <c r="E645" s="33" t="s">
        <v>1339</v>
      </c>
      <c r="F645" s="34">
        <v>10</v>
      </c>
      <c r="G645" s="34">
        <v>7</v>
      </c>
      <c r="H645" s="34">
        <v>7</v>
      </c>
      <c r="I645" s="34">
        <v>8</v>
      </c>
      <c r="J645" s="34">
        <v>4</v>
      </c>
    </row>
    <row r="646" spans="1:10">
      <c r="A646" t="s">
        <v>65</v>
      </c>
      <c r="B646" s="46" t="s">
        <v>487</v>
      </c>
      <c r="C646" s="33" t="s">
        <v>549</v>
      </c>
      <c r="D646" s="33">
        <v>0</v>
      </c>
      <c r="E646" s="33" t="s">
        <v>1340</v>
      </c>
      <c r="F646" s="34">
        <v>34</v>
      </c>
      <c r="G646" s="34">
        <v>22</v>
      </c>
      <c r="H646" s="34">
        <v>32</v>
      </c>
      <c r="I646" s="34">
        <v>25</v>
      </c>
      <c r="J646" s="34">
        <v>22</v>
      </c>
    </row>
    <row r="647" spans="1:10">
      <c r="A647" t="s">
        <v>66</v>
      </c>
      <c r="B647" s="44" t="s">
        <v>487</v>
      </c>
      <c r="C647" s="33" t="s">
        <v>549</v>
      </c>
      <c r="D647" s="33">
        <v>0</v>
      </c>
      <c r="E647" s="33" t="s">
        <v>1341</v>
      </c>
      <c r="F647" s="34">
        <v>57</v>
      </c>
      <c r="G647" s="34">
        <v>42</v>
      </c>
      <c r="H647" s="34">
        <v>24</v>
      </c>
      <c r="I647" s="34">
        <v>30</v>
      </c>
      <c r="J647" s="34">
        <v>39</v>
      </c>
    </row>
    <row r="648" spans="1:10">
      <c r="A648" t="s">
        <v>90</v>
      </c>
      <c r="B648" s="47" t="s">
        <v>40</v>
      </c>
      <c r="C648" s="33" t="s">
        <v>549</v>
      </c>
      <c r="D648" s="33">
        <v>0</v>
      </c>
      <c r="E648" s="33" t="s">
        <v>1342</v>
      </c>
      <c r="F648" s="34">
        <v>1108</v>
      </c>
      <c r="G648" s="34">
        <v>1039</v>
      </c>
      <c r="H648" s="34">
        <v>1067</v>
      </c>
      <c r="I648" s="34">
        <v>1004</v>
      </c>
      <c r="J648" s="34">
        <v>1024</v>
      </c>
    </row>
    <row r="649" spans="1:10">
      <c r="A649" t="s">
        <v>99</v>
      </c>
      <c r="B649" t="s">
        <v>40</v>
      </c>
      <c r="C649" s="33" t="s">
        <v>549</v>
      </c>
      <c r="D649" s="33">
        <v>0</v>
      </c>
      <c r="E649" s="33" t="s">
        <v>1343</v>
      </c>
      <c r="F649" s="34">
        <v>265</v>
      </c>
      <c r="G649" s="34">
        <v>264</v>
      </c>
      <c r="H649" s="34">
        <v>300</v>
      </c>
      <c r="I649" s="34">
        <v>255</v>
      </c>
      <c r="J649" s="34">
        <v>291</v>
      </c>
    </row>
    <row r="650" spans="1:10">
      <c r="A650" t="s">
        <v>108</v>
      </c>
      <c r="B650" s="47" t="s">
        <v>40</v>
      </c>
      <c r="C650" s="33" t="s">
        <v>549</v>
      </c>
      <c r="D650" s="33">
        <v>0</v>
      </c>
      <c r="E650" s="33" t="s">
        <v>1344</v>
      </c>
      <c r="F650" s="34">
        <v>285</v>
      </c>
      <c r="G650" s="34">
        <v>285</v>
      </c>
      <c r="H650" s="34">
        <v>227</v>
      </c>
      <c r="I650" s="34">
        <v>244</v>
      </c>
      <c r="J650" s="34">
        <v>225</v>
      </c>
    </row>
    <row r="651" spans="1:10">
      <c r="A651" t="s">
        <v>51</v>
      </c>
      <c r="B651" s="47" t="s">
        <v>40</v>
      </c>
      <c r="C651" s="33" t="s">
        <v>549</v>
      </c>
      <c r="D651" s="33">
        <v>0</v>
      </c>
      <c r="E651" s="33" t="s">
        <v>1345</v>
      </c>
      <c r="F651" s="34">
        <v>453</v>
      </c>
      <c r="G651" s="34">
        <v>458</v>
      </c>
      <c r="H651" s="34">
        <v>425</v>
      </c>
      <c r="I651" s="34">
        <v>401</v>
      </c>
      <c r="J651" s="34">
        <v>421</v>
      </c>
    </row>
    <row r="652" spans="1:10">
      <c r="A652" t="s">
        <v>199</v>
      </c>
      <c r="B652" s="47" t="s">
        <v>40</v>
      </c>
      <c r="C652" s="33" t="s">
        <v>549</v>
      </c>
      <c r="D652" s="33">
        <v>0</v>
      </c>
      <c r="E652" s="33" t="s">
        <v>1346</v>
      </c>
      <c r="F652" s="34">
        <v>191</v>
      </c>
      <c r="G652" s="34">
        <v>200</v>
      </c>
      <c r="H652" s="34">
        <v>224</v>
      </c>
      <c r="I652" s="34">
        <v>178</v>
      </c>
      <c r="J652" s="34">
        <v>212</v>
      </c>
    </row>
    <row r="653" spans="1:10">
      <c r="A653" t="s">
        <v>201</v>
      </c>
      <c r="B653" s="47" t="s">
        <v>40</v>
      </c>
      <c r="C653" s="33" t="s">
        <v>549</v>
      </c>
      <c r="D653" s="33">
        <v>0</v>
      </c>
      <c r="E653" s="33" t="s">
        <v>1347</v>
      </c>
      <c r="F653" s="34">
        <v>262</v>
      </c>
      <c r="G653" s="34">
        <v>258</v>
      </c>
      <c r="H653" s="34">
        <v>201</v>
      </c>
      <c r="I653" s="34">
        <v>223</v>
      </c>
      <c r="J653" s="34">
        <v>209</v>
      </c>
    </row>
    <row r="654" spans="1:10">
      <c r="A654" t="s">
        <v>54</v>
      </c>
      <c r="B654" s="47" t="s">
        <v>40</v>
      </c>
      <c r="C654" s="33" t="s">
        <v>549</v>
      </c>
      <c r="D654" s="33">
        <v>0</v>
      </c>
      <c r="E654" s="33" t="s">
        <v>1348</v>
      </c>
      <c r="F654" s="34">
        <v>14</v>
      </c>
      <c r="G654" s="34">
        <v>14</v>
      </c>
      <c r="H654" s="34">
        <v>10</v>
      </c>
      <c r="I654" s="34">
        <v>8</v>
      </c>
      <c r="J654" s="34">
        <v>7</v>
      </c>
    </row>
    <row r="655" spans="1:10">
      <c r="A655" t="s">
        <v>204</v>
      </c>
      <c r="B655" s="47" t="s">
        <v>40</v>
      </c>
      <c r="C655" s="33" t="s">
        <v>549</v>
      </c>
      <c r="D655" s="33">
        <v>0</v>
      </c>
      <c r="E655" s="33" t="s">
        <v>1349</v>
      </c>
      <c r="F655" s="34">
        <v>7</v>
      </c>
      <c r="G655" s="34">
        <v>5</v>
      </c>
      <c r="H655" s="34">
        <v>6</v>
      </c>
      <c r="I655" s="34">
        <v>6</v>
      </c>
      <c r="J655" s="34">
        <v>2</v>
      </c>
    </row>
    <row r="656" spans="1:10">
      <c r="A656" t="s">
        <v>206</v>
      </c>
      <c r="B656" s="48" t="s">
        <v>40</v>
      </c>
      <c r="C656" s="33" t="s">
        <v>549</v>
      </c>
      <c r="D656" s="33">
        <v>0</v>
      </c>
      <c r="E656" s="33" t="s">
        <v>1350</v>
      </c>
      <c r="F656" s="34">
        <v>7</v>
      </c>
      <c r="G656" s="34">
        <v>9</v>
      </c>
      <c r="H656" s="34">
        <v>4</v>
      </c>
      <c r="I656" s="34">
        <v>2</v>
      </c>
      <c r="J656" s="34">
        <v>5</v>
      </c>
    </row>
    <row r="657" spans="1:10">
      <c r="A657" t="s">
        <v>57</v>
      </c>
      <c r="B657" s="47" t="s">
        <v>40</v>
      </c>
      <c r="C657" s="33" t="s">
        <v>549</v>
      </c>
      <c r="D657" s="33">
        <v>0</v>
      </c>
      <c r="E657" s="33" t="s">
        <v>1351</v>
      </c>
      <c r="F657" s="34">
        <v>83</v>
      </c>
      <c r="G657" s="34">
        <v>77</v>
      </c>
      <c r="H657" s="34">
        <v>92</v>
      </c>
      <c r="I657" s="34">
        <v>90</v>
      </c>
      <c r="J657" s="34">
        <v>88</v>
      </c>
    </row>
    <row r="658" spans="1:10">
      <c r="A658" t="s">
        <v>209</v>
      </c>
      <c r="B658" s="47" t="s">
        <v>40</v>
      </c>
      <c r="C658" s="33" t="s">
        <v>549</v>
      </c>
      <c r="D658" s="33">
        <v>0</v>
      </c>
      <c r="E658" s="33" t="s">
        <v>1352</v>
      </c>
      <c r="F658" s="34">
        <v>67</v>
      </c>
      <c r="G658" s="34">
        <v>59</v>
      </c>
      <c r="H658" s="34">
        <v>70</v>
      </c>
      <c r="I658" s="34">
        <v>71</v>
      </c>
      <c r="J658" s="34">
        <v>77</v>
      </c>
    </row>
    <row r="659" spans="1:10">
      <c r="A659" t="s">
        <v>211</v>
      </c>
      <c r="B659" s="47" t="s">
        <v>40</v>
      </c>
      <c r="C659" s="33" t="s">
        <v>549</v>
      </c>
      <c r="D659" s="33">
        <v>0</v>
      </c>
      <c r="E659" s="33" t="s">
        <v>1353</v>
      </c>
      <c r="F659" s="34">
        <v>16</v>
      </c>
      <c r="G659" s="34">
        <v>18</v>
      </c>
      <c r="H659" s="34">
        <v>22</v>
      </c>
      <c r="I659" s="34">
        <v>19</v>
      </c>
      <c r="J659" s="34">
        <v>11</v>
      </c>
    </row>
    <row r="660" spans="1:10">
      <c r="A660" t="s">
        <v>166</v>
      </c>
      <c r="B660" s="47" t="s">
        <v>40</v>
      </c>
      <c r="C660" s="33" t="s">
        <v>549</v>
      </c>
      <c r="D660" s="33">
        <v>0</v>
      </c>
      <c r="E660" s="33" t="s">
        <v>1354</v>
      </c>
      <c r="F660" s="34">
        <v>33</v>
      </c>
      <c r="G660" s="34">
        <v>24</v>
      </c>
      <c r="H660" s="34">
        <v>30</v>
      </c>
      <c r="I660" s="34">
        <v>17</v>
      </c>
      <c r="J660" s="34">
        <v>30</v>
      </c>
    </row>
    <row r="661" spans="1:10">
      <c r="A661" t="s">
        <v>61</v>
      </c>
      <c r="B661" s="47" t="s">
        <v>40</v>
      </c>
      <c r="C661" s="33" t="s">
        <v>549</v>
      </c>
      <c r="D661" s="33">
        <v>0</v>
      </c>
      <c r="E661" s="33" t="s">
        <v>1355</v>
      </c>
      <c r="F661" s="34">
        <v>159</v>
      </c>
      <c r="G661" s="34">
        <v>154</v>
      </c>
      <c r="H661" s="34">
        <v>172</v>
      </c>
      <c r="I661" s="34">
        <v>170</v>
      </c>
      <c r="J661" s="34">
        <v>153</v>
      </c>
    </row>
    <row r="662" spans="1:10">
      <c r="A662" t="s">
        <v>62</v>
      </c>
      <c r="B662" s="47" t="s">
        <v>40</v>
      </c>
      <c r="C662" s="33" t="s">
        <v>549</v>
      </c>
      <c r="D662" s="33">
        <v>0</v>
      </c>
      <c r="E662" s="33" t="s">
        <v>1356</v>
      </c>
      <c r="F662" s="34">
        <v>29</v>
      </c>
      <c r="G662" s="34">
        <v>20</v>
      </c>
      <c r="H662" s="34">
        <v>42</v>
      </c>
      <c r="I662" s="34">
        <v>30</v>
      </c>
      <c r="J662" s="34">
        <v>31</v>
      </c>
    </row>
    <row r="663" spans="1:10">
      <c r="A663" t="s">
        <v>63</v>
      </c>
      <c r="B663" s="47" t="s">
        <v>40</v>
      </c>
      <c r="C663" s="33" t="s">
        <v>549</v>
      </c>
      <c r="D663" s="33">
        <v>0</v>
      </c>
      <c r="E663" s="33" t="s">
        <v>1357</v>
      </c>
      <c r="F663" s="34">
        <v>68</v>
      </c>
      <c r="G663" s="34">
        <v>42</v>
      </c>
      <c r="H663" s="34">
        <v>50</v>
      </c>
      <c r="I663" s="34">
        <v>59</v>
      </c>
      <c r="J663" s="34">
        <v>21</v>
      </c>
    </row>
    <row r="664" spans="1:10">
      <c r="A664" t="s">
        <v>64</v>
      </c>
      <c r="B664" s="48" t="s">
        <v>40</v>
      </c>
      <c r="C664" s="33" t="s">
        <v>549</v>
      </c>
      <c r="D664" s="33">
        <v>0</v>
      </c>
      <c r="E664" s="33" t="s">
        <v>1358</v>
      </c>
      <c r="F664" s="34">
        <v>28</v>
      </c>
      <c r="G664" s="34">
        <v>27</v>
      </c>
      <c r="H664" s="34">
        <v>30</v>
      </c>
      <c r="I664" s="34">
        <v>25</v>
      </c>
      <c r="J664" s="34">
        <v>30</v>
      </c>
    </row>
    <row r="665" spans="1:10">
      <c r="A665" t="s">
        <v>65</v>
      </c>
      <c r="B665" s="47" t="s">
        <v>40</v>
      </c>
      <c r="C665" s="33" t="s">
        <v>549</v>
      </c>
      <c r="D665" s="33">
        <v>0</v>
      </c>
      <c r="E665" s="33" t="s">
        <v>1359</v>
      </c>
      <c r="F665" s="34">
        <v>97</v>
      </c>
      <c r="G665" s="34">
        <v>81</v>
      </c>
      <c r="H665" s="34">
        <v>103</v>
      </c>
      <c r="I665" s="34">
        <v>84</v>
      </c>
      <c r="J665" s="34">
        <v>98</v>
      </c>
    </row>
    <row r="666" spans="1:10">
      <c r="A666" t="s">
        <v>66</v>
      </c>
      <c r="B666" s="47" t="s">
        <v>40</v>
      </c>
      <c r="C666" s="33" t="s">
        <v>549</v>
      </c>
      <c r="D666" s="33">
        <v>0</v>
      </c>
      <c r="E666" s="33" t="s">
        <v>1360</v>
      </c>
      <c r="F666" s="34">
        <v>144</v>
      </c>
      <c r="G666" s="34">
        <v>142</v>
      </c>
      <c r="H666" s="34">
        <v>113</v>
      </c>
      <c r="I666" s="34">
        <v>120</v>
      </c>
      <c r="J666" s="34">
        <v>145</v>
      </c>
    </row>
    <row r="667" spans="1:10">
      <c r="A667" t="s">
        <v>90</v>
      </c>
      <c r="B667" s="45" t="s">
        <v>525</v>
      </c>
      <c r="C667" s="33" t="s">
        <v>549</v>
      </c>
      <c r="D667" s="33">
        <v>0</v>
      </c>
      <c r="E667" s="33" t="s">
        <v>1361</v>
      </c>
      <c r="F667" s="34">
        <v>464</v>
      </c>
      <c r="G667" s="34">
        <v>493</v>
      </c>
      <c r="H667" s="34">
        <v>497</v>
      </c>
      <c r="I667" s="34">
        <v>461</v>
      </c>
      <c r="J667" s="34">
        <v>492</v>
      </c>
    </row>
    <row r="668" spans="1:10">
      <c r="A668" t="s">
        <v>99</v>
      </c>
      <c r="B668" s="44" t="s">
        <v>525</v>
      </c>
      <c r="C668" s="33" t="s">
        <v>549</v>
      </c>
      <c r="D668" s="33">
        <v>0</v>
      </c>
      <c r="E668" s="33" t="s">
        <v>1362</v>
      </c>
      <c r="F668" s="34">
        <v>118</v>
      </c>
      <c r="G668" s="34">
        <v>126</v>
      </c>
      <c r="H668" s="34">
        <v>127</v>
      </c>
      <c r="I668" s="34">
        <v>116</v>
      </c>
      <c r="J668" s="34">
        <v>141</v>
      </c>
    </row>
    <row r="669" spans="1:10">
      <c r="A669" t="s">
        <v>108</v>
      </c>
      <c r="B669" s="44" t="s">
        <v>525</v>
      </c>
      <c r="C669" s="33" t="s">
        <v>549</v>
      </c>
      <c r="D669" s="33">
        <v>0</v>
      </c>
      <c r="E669" s="33" t="s">
        <v>1363</v>
      </c>
      <c r="F669" s="34">
        <v>119</v>
      </c>
      <c r="G669" s="34">
        <v>121</v>
      </c>
      <c r="H669" s="34">
        <v>91</v>
      </c>
      <c r="I669" s="34">
        <v>100</v>
      </c>
      <c r="J669" s="34">
        <v>98</v>
      </c>
    </row>
    <row r="670" spans="1:10">
      <c r="A670" t="s">
        <v>51</v>
      </c>
      <c r="B670" s="44" t="s">
        <v>525</v>
      </c>
      <c r="C670" s="33" t="s">
        <v>549</v>
      </c>
      <c r="D670" s="33">
        <v>0</v>
      </c>
      <c r="E670" s="33" t="s">
        <v>1364</v>
      </c>
      <c r="F670" s="34">
        <v>195</v>
      </c>
      <c r="G670" s="34">
        <v>205</v>
      </c>
      <c r="H670" s="34">
        <v>169</v>
      </c>
      <c r="I670" s="34">
        <v>177</v>
      </c>
      <c r="J670" s="34">
        <v>199</v>
      </c>
    </row>
    <row r="671" spans="1:10">
      <c r="A671" t="s">
        <v>199</v>
      </c>
      <c r="B671" s="44" t="s">
        <v>525</v>
      </c>
      <c r="C671" s="33" t="s">
        <v>549</v>
      </c>
      <c r="D671" s="33">
        <v>0</v>
      </c>
      <c r="E671" s="33" t="s">
        <v>1365</v>
      </c>
      <c r="F671" s="34">
        <v>87</v>
      </c>
      <c r="G671" s="34">
        <v>95</v>
      </c>
      <c r="H671" s="34">
        <v>93</v>
      </c>
      <c r="I671" s="34">
        <v>86</v>
      </c>
      <c r="J671" s="34">
        <v>110</v>
      </c>
    </row>
    <row r="672" spans="1:10">
      <c r="A672" t="s">
        <v>201</v>
      </c>
      <c r="B672" s="44" t="s">
        <v>525</v>
      </c>
      <c r="C672" s="33" t="s">
        <v>549</v>
      </c>
      <c r="D672" s="33">
        <v>0</v>
      </c>
      <c r="E672" s="33" t="s">
        <v>1366</v>
      </c>
      <c r="F672" s="34">
        <v>108</v>
      </c>
      <c r="G672" s="34">
        <v>110</v>
      </c>
      <c r="H672" s="34">
        <v>76</v>
      </c>
      <c r="I672" s="34">
        <v>91</v>
      </c>
      <c r="J672" s="34">
        <v>89</v>
      </c>
    </row>
    <row r="673" spans="1:10">
      <c r="A673" t="s">
        <v>54</v>
      </c>
      <c r="B673" s="44" t="s">
        <v>525</v>
      </c>
      <c r="C673" s="33" t="s">
        <v>549</v>
      </c>
      <c r="D673" s="33">
        <v>0</v>
      </c>
      <c r="E673" s="33" t="s">
        <v>1367</v>
      </c>
      <c r="F673" s="34">
        <v>6</v>
      </c>
      <c r="G673" s="34">
        <v>4</v>
      </c>
      <c r="H673" s="34">
        <v>6</v>
      </c>
      <c r="I673" s="34">
        <v>5</v>
      </c>
      <c r="J673" s="34">
        <v>4</v>
      </c>
    </row>
    <row r="674" spans="1:10">
      <c r="A674" t="s">
        <v>204</v>
      </c>
      <c r="B674" s="46" t="s">
        <v>525</v>
      </c>
      <c r="C674" s="33" t="s">
        <v>549</v>
      </c>
      <c r="D674" s="33">
        <v>0</v>
      </c>
      <c r="E674" s="33" t="s">
        <v>1368</v>
      </c>
      <c r="F674" s="34">
        <v>3</v>
      </c>
      <c r="G674" s="34">
        <v>3</v>
      </c>
      <c r="H674" s="34">
        <v>4</v>
      </c>
      <c r="I674" s="34">
        <v>3</v>
      </c>
      <c r="J674" s="34">
        <v>1</v>
      </c>
    </row>
    <row r="675" spans="1:10">
      <c r="A675" t="s">
        <v>206</v>
      </c>
      <c r="B675" s="44" t="s">
        <v>525</v>
      </c>
      <c r="C675" s="33" t="s">
        <v>549</v>
      </c>
      <c r="D675" s="33">
        <v>0</v>
      </c>
      <c r="E675" s="33" t="s">
        <v>1369</v>
      </c>
      <c r="F675" s="34">
        <v>3</v>
      </c>
      <c r="G675" s="34">
        <v>1</v>
      </c>
      <c r="H675" s="34">
        <v>2</v>
      </c>
      <c r="I675" s="34">
        <v>2</v>
      </c>
      <c r="J675" s="34">
        <v>3</v>
      </c>
    </row>
    <row r="676" spans="1:10">
      <c r="A676" t="s">
        <v>57</v>
      </c>
      <c r="B676" s="44" t="s">
        <v>525</v>
      </c>
      <c r="C676" s="33" t="s">
        <v>549</v>
      </c>
      <c r="D676" s="33">
        <v>0</v>
      </c>
      <c r="E676" s="33" t="s">
        <v>1370</v>
      </c>
      <c r="F676" s="34">
        <v>36</v>
      </c>
      <c r="G676" s="34">
        <v>38</v>
      </c>
      <c r="H676" s="34">
        <v>43</v>
      </c>
      <c r="I676" s="34">
        <v>34</v>
      </c>
      <c r="J676" s="34">
        <v>36</v>
      </c>
    </row>
    <row r="677" spans="1:10">
      <c r="A677" t="s">
        <v>209</v>
      </c>
      <c r="B677" s="44" t="s">
        <v>525</v>
      </c>
      <c r="C677" s="33" t="s">
        <v>549</v>
      </c>
      <c r="D677" s="33">
        <v>0</v>
      </c>
      <c r="E677" s="33" t="s">
        <v>1371</v>
      </c>
      <c r="F677" s="34">
        <v>28</v>
      </c>
      <c r="G677" s="34">
        <v>28</v>
      </c>
      <c r="H677" s="34">
        <v>30</v>
      </c>
      <c r="I677" s="34">
        <v>27</v>
      </c>
      <c r="J677" s="34">
        <v>30</v>
      </c>
    </row>
    <row r="678" spans="1:10">
      <c r="A678" t="s">
        <v>211</v>
      </c>
      <c r="B678" s="44" t="s">
        <v>525</v>
      </c>
      <c r="C678" s="33" t="s">
        <v>549</v>
      </c>
      <c r="D678" s="33">
        <v>0</v>
      </c>
      <c r="E678" s="33" t="s">
        <v>1372</v>
      </c>
      <c r="F678" s="34">
        <v>8</v>
      </c>
      <c r="G678" s="34">
        <v>10</v>
      </c>
      <c r="H678" s="34">
        <v>13</v>
      </c>
      <c r="I678" s="34">
        <v>7</v>
      </c>
      <c r="J678" s="34">
        <v>6</v>
      </c>
    </row>
    <row r="679" spans="1:10">
      <c r="A679" t="s">
        <v>166</v>
      </c>
      <c r="B679" s="44" t="s">
        <v>525</v>
      </c>
      <c r="C679" s="33" t="s">
        <v>549</v>
      </c>
      <c r="D679" s="33">
        <v>0</v>
      </c>
      <c r="E679" s="33" t="s">
        <v>1373</v>
      </c>
      <c r="F679" s="34">
        <v>14</v>
      </c>
      <c r="G679" s="34">
        <v>14</v>
      </c>
      <c r="H679" s="34">
        <v>21</v>
      </c>
      <c r="I679" s="34">
        <v>10</v>
      </c>
      <c r="J679" s="34">
        <v>19</v>
      </c>
    </row>
    <row r="680" spans="1:10">
      <c r="A680" t="s">
        <v>61</v>
      </c>
      <c r="B680" s="44" t="s">
        <v>525</v>
      </c>
      <c r="C680" s="33" t="s">
        <v>549</v>
      </c>
      <c r="D680" s="33">
        <v>0</v>
      </c>
      <c r="E680" s="33" t="s">
        <v>1374</v>
      </c>
      <c r="F680" s="34">
        <v>87</v>
      </c>
      <c r="G680" s="34">
        <v>87</v>
      </c>
      <c r="H680" s="34">
        <v>90</v>
      </c>
      <c r="I680" s="34">
        <v>80</v>
      </c>
      <c r="J680" s="34">
        <v>85</v>
      </c>
    </row>
    <row r="681" spans="1:10">
      <c r="A681" t="s">
        <v>62</v>
      </c>
      <c r="B681" s="44" t="s">
        <v>525</v>
      </c>
      <c r="C681" s="33" t="s">
        <v>549</v>
      </c>
      <c r="D681" s="33">
        <v>0</v>
      </c>
      <c r="E681" s="33" t="s">
        <v>1375</v>
      </c>
      <c r="F681" s="34">
        <v>13</v>
      </c>
      <c r="G681" s="34">
        <v>10</v>
      </c>
      <c r="H681" s="34">
        <v>19</v>
      </c>
      <c r="I681" s="34">
        <v>12</v>
      </c>
      <c r="J681" s="34">
        <v>15</v>
      </c>
    </row>
    <row r="682" spans="1:10">
      <c r="A682" t="s">
        <v>63</v>
      </c>
      <c r="B682" s="46" t="s">
        <v>525</v>
      </c>
      <c r="C682" s="33" t="s">
        <v>549</v>
      </c>
      <c r="D682" s="33">
        <v>0</v>
      </c>
      <c r="E682" s="33" t="s">
        <v>1376</v>
      </c>
      <c r="F682" s="34">
        <v>18</v>
      </c>
      <c r="G682" s="34">
        <v>24</v>
      </c>
      <c r="H682" s="34">
        <v>28</v>
      </c>
      <c r="I682" s="34">
        <v>27</v>
      </c>
      <c r="J682" s="34">
        <v>4</v>
      </c>
    </row>
    <row r="683" spans="1:10">
      <c r="A683" t="s">
        <v>64</v>
      </c>
      <c r="B683" s="44" t="s">
        <v>525</v>
      </c>
      <c r="C683" s="33" t="s">
        <v>549</v>
      </c>
      <c r="D683" s="33">
        <v>0</v>
      </c>
      <c r="E683" s="33" t="s">
        <v>1377</v>
      </c>
      <c r="F683" s="34">
        <v>9</v>
      </c>
      <c r="G683" s="34">
        <v>15</v>
      </c>
      <c r="H683" s="34">
        <v>13</v>
      </c>
      <c r="I683" s="34">
        <v>15</v>
      </c>
      <c r="J683" s="34">
        <v>19</v>
      </c>
    </row>
    <row r="684" spans="1:10">
      <c r="A684" t="s">
        <v>65</v>
      </c>
      <c r="B684" s="44" t="s">
        <v>525</v>
      </c>
      <c r="C684" s="33" t="s">
        <v>549</v>
      </c>
      <c r="D684" s="33">
        <v>0</v>
      </c>
      <c r="E684" s="33" t="s">
        <v>1378</v>
      </c>
      <c r="F684" s="34">
        <v>34</v>
      </c>
      <c r="G684" s="34">
        <v>33</v>
      </c>
      <c r="H684" s="34">
        <v>51</v>
      </c>
      <c r="I684" s="34">
        <v>41</v>
      </c>
      <c r="J684" s="34">
        <v>38</v>
      </c>
    </row>
    <row r="685" spans="1:10">
      <c r="A685" t="s">
        <v>66</v>
      </c>
      <c r="B685" s="45" t="s">
        <v>525</v>
      </c>
      <c r="C685" s="33" t="s">
        <v>549</v>
      </c>
      <c r="D685" s="33">
        <v>0</v>
      </c>
      <c r="E685" s="33" t="s">
        <v>1379</v>
      </c>
      <c r="F685" s="34">
        <v>52</v>
      </c>
      <c r="G685" s="34">
        <v>63</v>
      </c>
      <c r="H685" s="34">
        <v>57</v>
      </c>
      <c r="I685" s="34">
        <v>60</v>
      </c>
      <c r="J685" s="34">
        <v>73</v>
      </c>
    </row>
    <row r="686" spans="1:10">
      <c r="A686" t="s">
        <v>90</v>
      </c>
      <c r="B686" s="33" t="s">
        <v>102</v>
      </c>
      <c r="C686" s="33" t="s">
        <v>550</v>
      </c>
      <c r="D686" s="33">
        <v>0</v>
      </c>
      <c r="E686" s="33" t="s">
        <v>1380</v>
      </c>
      <c r="F686" s="34">
        <v>81</v>
      </c>
      <c r="G686" s="34">
        <v>85</v>
      </c>
      <c r="H686" s="34">
        <v>78</v>
      </c>
      <c r="I686" s="34">
        <v>81</v>
      </c>
      <c r="J686" s="34">
        <v>103</v>
      </c>
    </row>
    <row r="687" spans="1:10">
      <c r="A687" t="s">
        <v>99</v>
      </c>
      <c r="B687" s="33" t="s">
        <v>102</v>
      </c>
      <c r="C687" s="33" t="s">
        <v>550</v>
      </c>
      <c r="D687" s="33">
        <v>0</v>
      </c>
      <c r="E687" s="33" t="s">
        <v>1381</v>
      </c>
      <c r="F687" s="34">
        <v>34</v>
      </c>
      <c r="G687" s="34">
        <v>21</v>
      </c>
      <c r="H687" s="34">
        <v>33</v>
      </c>
      <c r="I687" s="34">
        <v>27</v>
      </c>
      <c r="J687" s="34">
        <v>36</v>
      </c>
    </row>
    <row r="688" spans="1:10">
      <c r="A688" t="s">
        <v>108</v>
      </c>
      <c r="B688" s="33" t="s">
        <v>102</v>
      </c>
      <c r="C688" s="33" t="s">
        <v>550</v>
      </c>
      <c r="D688" s="33">
        <v>0</v>
      </c>
      <c r="E688" s="33" t="s">
        <v>1382</v>
      </c>
      <c r="F688" s="34">
        <v>10</v>
      </c>
      <c r="G688" s="34">
        <v>13</v>
      </c>
      <c r="H688" s="34">
        <v>6</v>
      </c>
      <c r="I688" s="34">
        <v>17</v>
      </c>
      <c r="J688" s="34">
        <v>20</v>
      </c>
    </row>
    <row r="689" spans="1:10">
      <c r="A689" t="s">
        <v>51</v>
      </c>
      <c r="B689" s="33" t="s">
        <v>102</v>
      </c>
      <c r="C689" s="33" t="s">
        <v>550</v>
      </c>
      <c r="D689" s="33">
        <v>0</v>
      </c>
      <c r="E689" s="33" t="s">
        <v>1383</v>
      </c>
      <c r="F689" s="34">
        <v>26</v>
      </c>
      <c r="G689" s="34">
        <v>24</v>
      </c>
      <c r="H689" s="34">
        <v>19</v>
      </c>
      <c r="I689" s="34">
        <v>28</v>
      </c>
      <c r="J689" s="34">
        <v>40</v>
      </c>
    </row>
    <row r="690" spans="1:10">
      <c r="A690" t="s">
        <v>199</v>
      </c>
      <c r="B690" s="33" t="s">
        <v>102</v>
      </c>
      <c r="C690" s="33" t="s">
        <v>550</v>
      </c>
      <c r="D690" s="33">
        <v>0</v>
      </c>
      <c r="E690" s="33" t="s">
        <v>1384</v>
      </c>
      <c r="F690" s="34">
        <v>20</v>
      </c>
      <c r="G690" s="34">
        <v>17</v>
      </c>
      <c r="H690" s="34">
        <v>18</v>
      </c>
      <c r="I690" s="34">
        <v>17</v>
      </c>
      <c r="J690" s="34">
        <v>24</v>
      </c>
    </row>
    <row r="691" spans="1:10">
      <c r="A691" t="s">
        <v>201</v>
      </c>
      <c r="B691" s="33" t="s">
        <v>102</v>
      </c>
      <c r="C691" s="33" t="s">
        <v>550</v>
      </c>
      <c r="D691" s="33">
        <v>0</v>
      </c>
      <c r="E691" s="33" t="s">
        <v>1385</v>
      </c>
      <c r="F691" s="34">
        <v>6</v>
      </c>
      <c r="G691" s="34">
        <v>7</v>
      </c>
      <c r="H691" s="34">
        <v>1</v>
      </c>
      <c r="I691" s="34">
        <v>11</v>
      </c>
      <c r="J691" s="34">
        <v>16</v>
      </c>
    </row>
    <row r="692" spans="1:10">
      <c r="A692" t="s">
        <v>54</v>
      </c>
      <c r="B692" s="33" t="s">
        <v>102</v>
      </c>
      <c r="C692" s="33" t="s">
        <v>550</v>
      </c>
      <c r="D692" s="33">
        <v>0</v>
      </c>
      <c r="E692" s="33" t="s">
        <v>1386</v>
      </c>
      <c r="F692" s="34">
        <v>3</v>
      </c>
      <c r="G692" s="34">
        <v>0</v>
      </c>
      <c r="H692" s="34">
        <v>1</v>
      </c>
      <c r="I692" s="34">
        <v>0</v>
      </c>
      <c r="J692" s="34">
        <v>2</v>
      </c>
    </row>
    <row r="693" spans="1:10">
      <c r="A693" t="s">
        <v>204</v>
      </c>
      <c r="B693" s="33" t="s">
        <v>102</v>
      </c>
      <c r="C693" s="33" t="s">
        <v>550</v>
      </c>
      <c r="D693" s="33">
        <v>0</v>
      </c>
      <c r="E693" s="33" t="s">
        <v>1387</v>
      </c>
      <c r="F693" s="34">
        <v>2</v>
      </c>
      <c r="G693" s="34">
        <v>0</v>
      </c>
      <c r="H693" s="34">
        <v>1</v>
      </c>
      <c r="I693" s="34">
        <v>0</v>
      </c>
      <c r="J693" s="34">
        <v>1</v>
      </c>
    </row>
    <row r="694" spans="1:10">
      <c r="A694" t="s">
        <v>206</v>
      </c>
      <c r="B694" s="33" t="s">
        <v>102</v>
      </c>
      <c r="C694" s="33" t="s">
        <v>550</v>
      </c>
      <c r="D694" s="33">
        <v>0</v>
      </c>
      <c r="E694" s="33" t="s">
        <v>1388</v>
      </c>
      <c r="F694" s="34">
        <v>1</v>
      </c>
      <c r="G694" s="34">
        <v>0</v>
      </c>
      <c r="H694" s="34">
        <v>0</v>
      </c>
      <c r="I694" s="34">
        <v>0</v>
      </c>
      <c r="J694" s="34">
        <v>1</v>
      </c>
    </row>
    <row r="695" spans="1:10">
      <c r="A695" t="s">
        <v>57</v>
      </c>
      <c r="B695" s="33" t="s">
        <v>102</v>
      </c>
      <c r="C695" s="33" t="s">
        <v>550</v>
      </c>
      <c r="D695" s="33">
        <v>0</v>
      </c>
      <c r="E695" s="33" t="s">
        <v>1389</v>
      </c>
      <c r="F695" s="34">
        <v>15</v>
      </c>
      <c r="G695" s="34">
        <v>10</v>
      </c>
      <c r="H695" s="34">
        <v>19</v>
      </c>
      <c r="I695" s="34">
        <v>16</v>
      </c>
      <c r="J695" s="34">
        <v>14</v>
      </c>
    </row>
    <row r="696" spans="1:10">
      <c r="A696" t="s">
        <v>209</v>
      </c>
      <c r="B696" s="33" t="s">
        <v>102</v>
      </c>
      <c r="C696" s="33" t="s">
        <v>550</v>
      </c>
      <c r="D696" s="33">
        <v>0</v>
      </c>
      <c r="E696" s="33" t="s">
        <v>1390</v>
      </c>
      <c r="F696" s="34">
        <v>12</v>
      </c>
      <c r="G696" s="34">
        <v>4</v>
      </c>
      <c r="H696" s="34">
        <v>14</v>
      </c>
      <c r="I696" s="34">
        <v>10</v>
      </c>
      <c r="J696" s="34">
        <v>11</v>
      </c>
    </row>
    <row r="697" spans="1:10">
      <c r="A697" t="s">
        <v>211</v>
      </c>
      <c r="B697" s="33" t="s">
        <v>102</v>
      </c>
      <c r="C697" s="33" t="s">
        <v>550</v>
      </c>
      <c r="D697" s="33">
        <v>0</v>
      </c>
      <c r="E697" s="33" t="s">
        <v>1391</v>
      </c>
      <c r="F697" s="34">
        <v>3</v>
      </c>
      <c r="G697" s="34">
        <v>6</v>
      </c>
      <c r="H697" s="34">
        <v>5</v>
      </c>
      <c r="I697" s="34">
        <v>6</v>
      </c>
      <c r="J697" s="34">
        <v>3</v>
      </c>
    </row>
    <row r="698" spans="1:10">
      <c r="A698" t="s">
        <v>166</v>
      </c>
      <c r="B698" s="33" t="s">
        <v>102</v>
      </c>
      <c r="C698" s="33" t="s">
        <v>550</v>
      </c>
      <c r="D698" s="33">
        <v>0</v>
      </c>
      <c r="E698" s="33" t="s">
        <v>1392</v>
      </c>
      <c r="F698" s="34">
        <v>3</v>
      </c>
      <c r="G698" s="34">
        <v>5</v>
      </c>
      <c r="H698" s="34">
        <v>6</v>
      </c>
      <c r="I698" s="34">
        <v>7</v>
      </c>
      <c r="J698" s="34">
        <v>11</v>
      </c>
    </row>
    <row r="699" spans="1:10">
      <c r="A699" t="s">
        <v>61</v>
      </c>
      <c r="B699" s="36" t="s">
        <v>102</v>
      </c>
      <c r="C699" s="33" t="s">
        <v>550</v>
      </c>
      <c r="D699" s="33">
        <v>0</v>
      </c>
      <c r="E699" s="33" t="s">
        <v>1393</v>
      </c>
      <c r="F699" s="34">
        <v>15</v>
      </c>
      <c r="G699" s="34">
        <v>21</v>
      </c>
      <c r="H699" s="34">
        <v>12</v>
      </c>
      <c r="I699" s="34">
        <v>11</v>
      </c>
      <c r="J699" s="34">
        <v>12</v>
      </c>
    </row>
    <row r="700" spans="1:10">
      <c r="A700" t="s">
        <v>62</v>
      </c>
      <c r="B700" s="33" t="s">
        <v>102</v>
      </c>
      <c r="C700" s="33" t="s">
        <v>550</v>
      </c>
      <c r="D700" s="33">
        <v>0</v>
      </c>
      <c r="E700" s="33" t="s">
        <v>1394</v>
      </c>
      <c r="F700" s="34">
        <v>3</v>
      </c>
      <c r="G700" s="34">
        <v>3</v>
      </c>
      <c r="H700" s="34">
        <v>3</v>
      </c>
      <c r="I700" s="34">
        <v>3</v>
      </c>
      <c r="J700" s="34">
        <v>2</v>
      </c>
    </row>
    <row r="701" spans="1:10">
      <c r="A701" t="s">
        <v>63</v>
      </c>
      <c r="B701" s="33" t="s">
        <v>102</v>
      </c>
      <c r="C701" s="33" t="s">
        <v>550</v>
      </c>
      <c r="D701" s="33">
        <v>0</v>
      </c>
      <c r="E701" s="33" t="s">
        <v>1395</v>
      </c>
      <c r="F701" s="34">
        <v>2</v>
      </c>
      <c r="G701" s="34">
        <v>1</v>
      </c>
      <c r="H701" s="34">
        <v>1</v>
      </c>
      <c r="I701" s="34">
        <v>2</v>
      </c>
      <c r="J701" s="34">
        <v>2</v>
      </c>
    </row>
    <row r="702" spans="1:10">
      <c r="A702" t="s">
        <v>64</v>
      </c>
      <c r="B702" s="37" t="s">
        <v>102</v>
      </c>
      <c r="C702" s="33" t="s">
        <v>550</v>
      </c>
      <c r="D702" s="33">
        <v>0</v>
      </c>
      <c r="E702" s="33" t="s">
        <v>1396</v>
      </c>
      <c r="F702" s="34">
        <v>4</v>
      </c>
      <c r="G702" s="34">
        <v>2</v>
      </c>
      <c r="H702" s="34">
        <v>1</v>
      </c>
      <c r="I702" s="34">
        <v>2</v>
      </c>
      <c r="J702" s="34">
        <v>4</v>
      </c>
    </row>
    <row r="703" spans="1:10">
      <c r="A703" t="s">
        <v>65</v>
      </c>
      <c r="B703" s="36" t="s">
        <v>102</v>
      </c>
      <c r="C703" s="33" t="s">
        <v>550</v>
      </c>
      <c r="D703" s="33">
        <v>0</v>
      </c>
      <c r="E703" s="33" t="s">
        <v>1397</v>
      </c>
      <c r="F703" s="34">
        <v>6</v>
      </c>
      <c r="G703" s="34">
        <v>7</v>
      </c>
      <c r="H703" s="34">
        <v>8</v>
      </c>
      <c r="I703" s="34">
        <v>7</v>
      </c>
      <c r="J703" s="34">
        <v>7</v>
      </c>
    </row>
    <row r="704" spans="1:10">
      <c r="A704" t="s">
        <v>66</v>
      </c>
      <c r="B704" s="33" t="s">
        <v>102</v>
      </c>
      <c r="C704" s="33" t="s">
        <v>550</v>
      </c>
      <c r="D704" s="33">
        <v>0</v>
      </c>
      <c r="E704" s="33" t="s">
        <v>1398</v>
      </c>
      <c r="F704" s="34">
        <v>4</v>
      </c>
      <c r="G704" s="34">
        <v>12</v>
      </c>
      <c r="H704" s="34">
        <v>8</v>
      </c>
      <c r="I704" s="34">
        <v>5</v>
      </c>
      <c r="J704" s="34">
        <v>9</v>
      </c>
    </row>
    <row r="705" spans="1:10">
      <c r="A705" t="s">
        <v>90</v>
      </c>
      <c r="B705" s="33" t="s">
        <v>112</v>
      </c>
      <c r="C705" s="33" t="s">
        <v>550</v>
      </c>
      <c r="D705" s="33">
        <v>0</v>
      </c>
      <c r="E705" s="33" t="s">
        <v>1399</v>
      </c>
      <c r="F705" s="34">
        <v>23</v>
      </c>
      <c r="G705" s="34">
        <v>22</v>
      </c>
      <c r="H705" s="34">
        <v>28</v>
      </c>
      <c r="I705" s="34">
        <v>34</v>
      </c>
      <c r="J705" s="34">
        <v>36</v>
      </c>
    </row>
    <row r="706" spans="1:10">
      <c r="A706" t="s">
        <v>99</v>
      </c>
      <c r="B706" s="33" t="s">
        <v>112</v>
      </c>
      <c r="C706" s="33" t="s">
        <v>550</v>
      </c>
      <c r="D706" s="33">
        <v>0</v>
      </c>
      <c r="E706" s="33" t="s">
        <v>1400</v>
      </c>
      <c r="F706" s="34">
        <v>2</v>
      </c>
      <c r="G706" s="34">
        <v>7</v>
      </c>
      <c r="H706" s="34">
        <v>7</v>
      </c>
      <c r="I706" s="34">
        <v>6</v>
      </c>
      <c r="J706" s="34">
        <v>8</v>
      </c>
    </row>
    <row r="707" spans="1:10">
      <c r="A707" t="s">
        <v>108</v>
      </c>
      <c r="B707" s="33" t="s">
        <v>112</v>
      </c>
      <c r="C707" s="33" t="s">
        <v>550</v>
      </c>
      <c r="D707" s="33">
        <v>0</v>
      </c>
      <c r="E707" s="33" t="s">
        <v>1401</v>
      </c>
      <c r="F707" s="34">
        <v>2</v>
      </c>
      <c r="G707" s="34">
        <v>0</v>
      </c>
      <c r="H707" s="34">
        <v>3</v>
      </c>
      <c r="I707" s="34">
        <v>2</v>
      </c>
      <c r="J707" s="34">
        <v>3</v>
      </c>
    </row>
    <row r="708" spans="1:10">
      <c r="A708" t="s">
        <v>51</v>
      </c>
      <c r="B708" s="33" t="s">
        <v>112</v>
      </c>
      <c r="C708" s="33" t="s">
        <v>550</v>
      </c>
      <c r="D708" s="33">
        <v>0</v>
      </c>
      <c r="E708" s="33" t="s">
        <v>1402</v>
      </c>
      <c r="F708" s="34">
        <v>0</v>
      </c>
      <c r="G708" s="34">
        <v>6</v>
      </c>
      <c r="H708" s="34">
        <v>6</v>
      </c>
      <c r="I708" s="34">
        <v>3</v>
      </c>
      <c r="J708" s="34">
        <v>4</v>
      </c>
    </row>
    <row r="709" spans="1:10">
      <c r="A709" t="s">
        <v>199</v>
      </c>
      <c r="B709" s="33" t="s">
        <v>112</v>
      </c>
      <c r="C709" s="33" t="s">
        <v>550</v>
      </c>
      <c r="D709" s="33">
        <v>0</v>
      </c>
      <c r="E709" s="33" t="s">
        <v>1403</v>
      </c>
      <c r="F709" s="34">
        <v>0</v>
      </c>
      <c r="G709" s="34">
        <v>6</v>
      </c>
      <c r="H709" s="34">
        <v>6</v>
      </c>
      <c r="I709" s="34">
        <v>3</v>
      </c>
      <c r="J709" s="34">
        <v>4</v>
      </c>
    </row>
    <row r="710" spans="1:10">
      <c r="A710" t="s">
        <v>201</v>
      </c>
      <c r="B710" s="33" t="s">
        <v>112</v>
      </c>
      <c r="C710" s="33" t="s">
        <v>550</v>
      </c>
      <c r="D710" s="33">
        <v>0</v>
      </c>
      <c r="E710" s="33" t="s">
        <v>1404</v>
      </c>
      <c r="F710" s="34">
        <v>0</v>
      </c>
      <c r="G710" s="34">
        <v>0</v>
      </c>
      <c r="H710" s="34">
        <v>0</v>
      </c>
      <c r="I710" s="34">
        <v>0</v>
      </c>
      <c r="J710" s="34">
        <v>0</v>
      </c>
    </row>
    <row r="711" spans="1:10">
      <c r="A711" t="s">
        <v>54</v>
      </c>
      <c r="B711" s="33" t="s">
        <v>112</v>
      </c>
      <c r="C711" s="33" t="s">
        <v>550</v>
      </c>
      <c r="D711" s="33">
        <v>0</v>
      </c>
      <c r="E711" s="33" t="s">
        <v>1405</v>
      </c>
      <c r="F711" s="34">
        <v>0</v>
      </c>
      <c r="G711" s="34">
        <v>0</v>
      </c>
      <c r="H711" s="34">
        <v>0</v>
      </c>
      <c r="I711" s="34">
        <v>0</v>
      </c>
      <c r="J711" s="34">
        <v>0</v>
      </c>
    </row>
    <row r="712" spans="1:10">
      <c r="A712" t="s">
        <v>204</v>
      </c>
      <c r="B712" s="33" t="s">
        <v>112</v>
      </c>
      <c r="C712" s="33" t="s">
        <v>550</v>
      </c>
      <c r="D712" s="33">
        <v>0</v>
      </c>
      <c r="E712" s="33" t="s">
        <v>1406</v>
      </c>
      <c r="F712" s="34">
        <v>0</v>
      </c>
      <c r="G712" s="34">
        <v>0</v>
      </c>
      <c r="H712" s="34">
        <v>0</v>
      </c>
      <c r="I712" s="34">
        <v>0</v>
      </c>
      <c r="J712" s="34">
        <v>0</v>
      </c>
    </row>
    <row r="713" spans="1:10">
      <c r="A713" t="s">
        <v>206</v>
      </c>
      <c r="B713" s="33" t="s">
        <v>112</v>
      </c>
      <c r="C713" s="33" t="s">
        <v>550</v>
      </c>
      <c r="D713" s="33">
        <v>0</v>
      </c>
      <c r="E713" s="33" t="s">
        <v>1407</v>
      </c>
      <c r="F713" s="34">
        <v>0</v>
      </c>
      <c r="G713" s="34">
        <v>0</v>
      </c>
      <c r="H713" s="34">
        <v>0</v>
      </c>
      <c r="I713" s="34">
        <v>0</v>
      </c>
      <c r="J713" s="34">
        <v>0</v>
      </c>
    </row>
    <row r="714" spans="1:10">
      <c r="A714" t="s">
        <v>57</v>
      </c>
      <c r="B714" s="33" t="s">
        <v>112</v>
      </c>
      <c r="C714" s="33" t="s">
        <v>550</v>
      </c>
      <c r="D714" s="33">
        <v>0</v>
      </c>
      <c r="E714" s="33" t="s">
        <v>1408</v>
      </c>
      <c r="F714" s="34">
        <v>4</v>
      </c>
      <c r="G714" s="34">
        <v>1</v>
      </c>
      <c r="H714" s="34">
        <v>4</v>
      </c>
      <c r="I714" s="34">
        <v>5</v>
      </c>
      <c r="J714" s="34">
        <v>7</v>
      </c>
    </row>
    <row r="715" spans="1:10">
      <c r="A715" t="s">
        <v>209</v>
      </c>
      <c r="B715" s="33" t="s">
        <v>112</v>
      </c>
      <c r="C715" s="33" t="s">
        <v>550</v>
      </c>
      <c r="D715" s="33">
        <v>0</v>
      </c>
      <c r="E715" s="33" t="s">
        <v>1409</v>
      </c>
      <c r="F715" s="34">
        <v>2</v>
      </c>
      <c r="G715" s="34">
        <v>1</v>
      </c>
      <c r="H715" s="34">
        <v>1</v>
      </c>
      <c r="I715" s="34">
        <v>3</v>
      </c>
      <c r="J715" s="34">
        <v>4</v>
      </c>
    </row>
    <row r="716" spans="1:10">
      <c r="A716" t="s">
        <v>211</v>
      </c>
      <c r="B716" s="33" t="s">
        <v>112</v>
      </c>
      <c r="C716" s="33" t="s">
        <v>550</v>
      </c>
      <c r="D716" s="33">
        <v>0</v>
      </c>
      <c r="E716" s="33" t="s">
        <v>1410</v>
      </c>
      <c r="F716" s="34">
        <v>2</v>
      </c>
      <c r="G716" s="34">
        <v>0</v>
      </c>
      <c r="H716" s="34">
        <v>3</v>
      </c>
      <c r="I716" s="34">
        <v>2</v>
      </c>
      <c r="J716" s="34">
        <v>3</v>
      </c>
    </row>
    <row r="717" spans="1:10">
      <c r="A717" t="s">
        <v>166</v>
      </c>
      <c r="B717" s="36" t="s">
        <v>112</v>
      </c>
      <c r="C717" s="33" t="s">
        <v>550</v>
      </c>
      <c r="D717" s="33">
        <v>0</v>
      </c>
      <c r="E717" s="33" t="s">
        <v>1411</v>
      </c>
      <c r="F717" s="34">
        <v>2</v>
      </c>
      <c r="G717" s="34">
        <v>0</v>
      </c>
      <c r="H717" s="34">
        <v>1</v>
      </c>
      <c r="I717" s="34">
        <v>1</v>
      </c>
      <c r="J717" s="34">
        <v>2</v>
      </c>
    </row>
    <row r="718" spans="1:10">
      <c r="A718" t="s">
        <v>61</v>
      </c>
      <c r="B718" s="33" t="s">
        <v>112</v>
      </c>
      <c r="C718" s="33" t="s">
        <v>550</v>
      </c>
      <c r="D718" s="33">
        <v>0</v>
      </c>
      <c r="E718" s="33" t="s">
        <v>1412</v>
      </c>
      <c r="F718" s="34">
        <v>0</v>
      </c>
      <c r="G718" s="34">
        <v>5</v>
      </c>
      <c r="H718" s="34">
        <v>4</v>
      </c>
      <c r="I718" s="34">
        <v>8</v>
      </c>
      <c r="J718" s="34">
        <v>6</v>
      </c>
    </row>
    <row r="719" spans="1:10">
      <c r="A719" t="s">
        <v>62</v>
      </c>
      <c r="B719" s="33" t="s">
        <v>112</v>
      </c>
      <c r="C719" s="33" t="s">
        <v>550</v>
      </c>
      <c r="D719" s="33">
        <v>0</v>
      </c>
      <c r="E719" s="33" t="s">
        <v>1413</v>
      </c>
      <c r="F719" s="34">
        <v>2</v>
      </c>
      <c r="G719" s="34">
        <v>0</v>
      </c>
      <c r="H719" s="34">
        <v>0</v>
      </c>
      <c r="I719" s="34">
        <v>1</v>
      </c>
      <c r="J719" s="34">
        <v>2</v>
      </c>
    </row>
    <row r="720" spans="1:10">
      <c r="A720" t="s">
        <v>63</v>
      </c>
      <c r="B720" s="37" t="s">
        <v>112</v>
      </c>
      <c r="C720" s="33" t="s">
        <v>550</v>
      </c>
      <c r="D720" s="33">
        <v>0</v>
      </c>
      <c r="E720" s="33" t="s">
        <v>1414</v>
      </c>
      <c r="F720" s="34">
        <v>1</v>
      </c>
      <c r="G720" s="34">
        <v>0</v>
      </c>
      <c r="H720" s="34">
        <v>2</v>
      </c>
      <c r="I720" s="34">
        <v>1</v>
      </c>
      <c r="J720" s="34">
        <v>0</v>
      </c>
    </row>
    <row r="721" spans="1:10">
      <c r="A721" t="s">
        <v>64</v>
      </c>
      <c r="B721" s="36" t="s">
        <v>112</v>
      </c>
      <c r="C721" s="33" t="s">
        <v>550</v>
      </c>
      <c r="D721" s="33">
        <v>0</v>
      </c>
      <c r="E721" s="33" t="s">
        <v>1415</v>
      </c>
      <c r="F721" s="34">
        <v>4</v>
      </c>
      <c r="G721" s="34">
        <v>1</v>
      </c>
      <c r="H721" s="34">
        <v>1</v>
      </c>
      <c r="I721" s="34">
        <v>5</v>
      </c>
      <c r="J721" s="34">
        <v>1</v>
      </c>
    </row>
    <row r="722" spans="1:10">
      <c r="A722" t="s">
        <v>65</v>
      </c>
      <c r="B722" s="33" t="s">
        <v>112</v>
      </c>
      <c r="C722" s="33" t="s">
        <v>550</v>
      </c>
      <c r="D722" s="33">
        <v>0</v>
      </c>
      <c r="E722" s="33" t="s">
        <v>1416</v>
      </c>
      <c r="F722" s="34">
        <v>4</v>
      </c>
      <c r="G722" s="34">
        <v>5</v>
      </c>
      <c r="H722" s="34">
        <v>4</v>
      </c>
      <c r="I722" s="34">
        <v>4</v>
      </c>
      <c r="J722" s="34">
        <v>3</v>
      </c>
    </row>
    <row r="723" spans="1:10">
      <c r="A723" t="s">
        <v>66</v>
      </c>
      <c r="B723" s="33" t="s">
        <v>112</v>
      </c>
      <c r="C723" s="33" t="s">
        <v>550</v>
      </c>
      <c r="D723" s="33">
        <v>0</v>
      </c>
      <c r="E723" s="33" t="s">
        <v>1417</v>
      </c>
      <c r="F723" s="34">
        <v>6</v>
      </c>
      <c r="G723" s="34">
        <v>4</v>
      </c>
      <c r="H723" s="34">
        <v>6</v>
      </c>
      <c r="I723" s="34">
        <v>6</v>
      </c>
      <c r="J723" s="34">
        <v>11</v>
      </c>
    </row>
    <row r="724" spans="1:10">
      <c r="A724" t="s">
        <v>90</v>
      </c>
      <c r="B724" s="33" t="s">
        <v>118</v>
      </c>
      <c r="C724" s="33" t="s">
        <v>550</v>
      </c>
      <c r="D724" s="33">
        <v>0</v>
      </c>
      <c r="E724" s="33" t="s">
        <v>1418</v>
      </c>
      <c r="F724" s="34">
        <v>36</v>
      </c>
      <c r="G724" s="34">
        <v>39</v>
      </c>
      <c r="H724" s="34">
        <v>25</v>
      </c>
      <c r="I724" s="34">
        <v>28</v>
      </c>
      <c r="J724" s="34">
        <v>31</v>
      </c>
    </row>
    <row r="725" spans="1:10">
      <c r="A725" t="s">
        <v>99</v>
      </c>
      <c r="B725" s="33" t="s">
        <v>118</v>
      </c>
      <c r="C725" s="33" t="s">
        <v>550</v>
      </c>
      <c r="D725" s="33">
        <v>0</v>
      </c>
      <c r="E725" s="33" t="s">
        <v>1419</v>
      </c>
      <c r="F725" s="34">
        <v>13</v>
      </c>
      <c r="G725" s="34">
        <v>14</v>
      </c>
      <c r="H725" s="34">
        <v>11</v>
      </c>
      <c r="I725" s="34">
        <v>2</v>
      </c>
      <c r="J725" s="34">
        <v>5</v>
      </c>
    </row>
    <row r="726" spans="1:10">
      <c r="A726" t="s">
        <v>108</v>
      </c>
      <c r="B726" s="33" t="s">
        <v>118</v>
      </c>
      <c r="C726" s="33" t="s">
        <v>550</v>
      </c>
      <c r="D726" s="33">
        <v>0</v>
      </c>
      <c r="E726" s="33" t="s">
        <v>1420</v>
      </c>
      <c r="F726" s="34">
        <v>2</v>
      </c>
      <c r="G726" s="34">
        <v>5</v>
      </c>
      <c r="H726" s="34">
        <v>4</v>
      </c>
      <c r="I726" s="34">
        <v>4</v>
      </c>
      <c r="J726" s="34">
        <v>3</v>
      </c>
    </row>
    <row r="727" spans="1:10">
      <c r="A727" t="s">
        <v>51</v>
      </c>
      <c r="B727" s="33" t="s">
        <v>118</v>
      </c>
      <c r="C727" s="33" t="s">
        <v>550</v>
      </c>
      <c r="D727" s="33">
        <v>0</v>
      </c>
      <c r="E727" s="33" t="s">
        <v>1421</v>
      </c>
      <c r="F727" s="34">
        <v>7</v>
      </c>
      <c r="G727" s="34">
        <v>6</v>
      </c>
      <c r="H727" s="34">
        <v>3</v>
      </c>
      <c r="I727" s="34">
        <v>0</v>
      </c>
      <c r="J727" s="34">
        <v>1</v>
      </c>
    </row>
    <row r="728" spans="1:10">
      <c r="A728" t="s">
        <v>199</v>
      </c>
      <c r="B728" s="33" t="s">
        <v>118</v>
      </c>
      <c r="C728" s="33" t="s">
        <v>550</v>
      </c>
      <c r="D728" s="33">
        <v>0</v>
      </c>
      <c r="E728" s="33" t="s">
        <v>1422</v>
      </c>
      <c r="F728" s="34">
        <v>7</v>
      </c>
      <c r="G728" s="34">
        <v>6</v>
      </c>
      <c r="H728" s="34">
        <v>3</v>
      </c>
      <c r="I728" s="34">
        <v>0</v>
      </c>
      <c r="J728" s="34">
        <v>1</v>
      </c>
    </row>
    <row r="729" spans="1:10">
      <c r="A729" t="s">
        <v>201</v>
      </c>
      <c r="B729" s="33" t="s">
        <v>118</v>
      </c>
      <c r="C729" s="33" t="s">
        <v>550</v>
      </c>
      <c r="D729" s="33">
        <v>0</v>
      </c>
      <c r="E729" s="33" t="s">
        <v>1423</v>
      </c>
      <c r="F729" s="34">
        <v>0</v>
      </c>
      <c r="G729" s="34">
        <v>0</v>
      </c>
      <c r="H729" s="34">
        <v>0</v>
      </c>
      <c r="I729" s="34">
        <v>0</v>
      </c>
      <c r="J729" s="34">
        <v>0</v>
      </c>
    </row>
    <row r="730" spans="1:10">
      <c r="A730" t="s">
        <v>54</v>
      </c>
      <c r="B730" s="33" t="s">
        <v>118</v>
      </c>
      <c r="C730" s="33" t="s">
        <v>550</v>
      </c>
      <c r="D730" s="33">
        <v>0</v>
      </c>
      <c r="E730" s="33" t="s">
        <v>1424</v>
      </c>
      <c r="F730" s="34">
        <v>0</v>
      </c>
      <c r="G730" s="34">
        <v>0</v>
      </c>
      <c r="H730" s="34">
        <v>1</v>
      </c>
      <c r="I730" s="34">
        <v>0</v>
      </c>
      <c r="J730" s="34">
        <v>0</v>
      </c>
    </row>
    <row r="731" spans="1:10">
      <c r="A731" t="s">
        <v>204</v>
      </c>
      <c r="B731" s="33" t="s">
        <v>118</v>
      </c>
      <c r="C731" s="33" t="s">
        <v>550</v>
      </c>
      <c r="D731" s="33">
        <v>0</v>
      </c>
      <c r="E731" s="33" t="s">
        <v>1425</v>
      </c>
      <c r="F731" s="34">
        <v>0</v>
      </c>
      <c r="G731" s="34">
        <v>0</v>
      </c>
      <c r="H731" s="34">
        <v>1</v>
      </c>
      <c r="I731" s="34">
        <v>0</v>
      </c>
      <c r="J731" s="34">
        <v>0</v>
      </c>
    </row>
    <row r="732" spans="1:10">
      <c r="A732" t="s">
        <v>206</v>
      </c>
      <c r="B732" s="33" t="s">
        <v>118</v>
      </c>
      <c r="C732" s="33" t="s">
        <v>550</v>
      </c>
      <c r="D732" s="33">
        <v>0</v>
      </c>
      <c r="E732" s="33" t="s">
        <v>1426</v>
      </c>
      <c r="F732" s="34">
        <v>0</v>
      </c>
      <c r="G732" s="34">
        <v>0</v>
      </c>
      <c r="H732" s="34">
        <v>0</v>
      </c>
      <c r="I732" s="34">
        <v>0</v>
      </c>
      <c r="J732" s="34">
        <v>0</v>
      </c>
    </row>
    <row r="733" spans="1:10">
      <c r="A733" t="s">
        <v>57</v>
      </c>
      <c r="B733" s="33" t="s">
        <v>118</v>
      </c>
      <c r="C733" s="33" t="s">
        <v>550</v>
      </c>
      <c r="D733" s="33">
        <v>0</v>
      </c>
      <c r="E733" s="33" t="s">
        <v>1427</v>
      </c>
      <c r="F733" s="34">
        <v>8</v>
      </c>
      <c r="G733" s="34">
        <v>13</v>
      </c>
      <c r="H733" s="34">
        <v>11</v>
      </c>
      <c r="I733" s="34">
        <v>6</v>
      </c>
      <c r="J733" s="34">
        <v>7</v>
      </c>
    </row>
    <row r="734" spans="1:10">
      <c r="A734" t="s">
        <v>209</v>
      </c>
      <c r="B734" s="33" t="s">
        <v>118</v>
      </c>
      <c r="C734" s="33" t="s">
        <v>550</v>
      </c>
      <c r="D734" s="33">
        <v>0</v>
      </c>
      <c r="E734" s="33" t="s">
        <v>1428</v>
      </c>
      <c r="F734" s="34">
        <v>6</v>
      </c>
      <c r="G734" s="34">
        <v>8</v>
      </c>
      <c r="H734" s="34">
        <v>7</v>
      </c>
      <c r="I734" s="34">
        <v>2</v>
      </c>
      <c r="J734" s="34">
        <v>4</v>
      </c>
    </row>
    <row r="735" spans="1:10">
      <c r="A735" t="s">
        <v>211</v>
      </c>
      <c r="B735" s="36" t="s">
        <v>118</v>
      </c>
      <c r="C735" s="33" t="s">
        <v>550</v>
      </c>
      <c r="D735" s="33">
        <v>0</v>
      </c>
      <c r="E735" s="33" t="s">
        <v>1429</v>
      </c>
      <c r="F735" s="34">
        <v>2</v>
      </c>
      <c r="G735" s="34">
        <v>5</v>
      </c>
      <c r="H735" s="34">
        <v>4</v>
      </c>
      <c r="I735" s="34">
        <v>4</v>
      </c>
      <c r="J735" s="34">
        <v>3</v>
      </c>
    </row>
    <row r="736" spans="1:10">
      <c r="A736" t="s">
        <v>166</v>
      </c>
      <c r="B736" s="33" t="s">
        <v>118</v>
      </c>
      <c r="C736" s="33" t="s">
        <v>550</v>
      </c>
      <c r="D736" s="33">
        <v>0</v>
      </c>
      <c r="E736" s="33" t="s">
        <v>1430</v>
      </c>
      <c r="F736" s="34">
        <v>1</v>
      </c>
      <c r="G736" s="34">
        <v>0</v>
      </c>
      <c r="H736" s="34">
        <v>0</v>
      </c>
      <c r="I736" s="34">
        <v>1</v>
      </c>
      <c r="J736" s="34">
        <v>4</v>
      </c>
    </row>
    <row r="737" spans="1:10">
      <c r="A737" t="s">
        <v>61</v>
      </c>
      <c r="B737" s="33" t="s">
        <v>118</v>
      </c>
      <c r="C737" s="33" t="s">
        <v>550</v>
      </c>
      <c r="D737" s="33">
        <v>0</v>
      </c>
      <c r="E737" s="33" t="s">
        <v>1431</v>
      </c>
      <c r="F737" s="34">
        <v>7</v>
      </c>
      <c r="G737" s="34">
        <v>6</v>
      </c>
      <c r="H737" s="34">
        <v>4</v>
      </c>
      <c r="I737" s="34">
        <v>6</v>
      </c>
      <c r="J737" s="34">
        <v>5</v>
      </c>
    </row>
    <row r="738" spans="1:10">
      <c r="A738" t="s">
        <v>62</v>
      </c>
      <c r="B738" s="37" t="s">
        <v>118</v>
      </c>
      <c r="C738" s="33" t="s">
        <v>550</v>
      </c>
      <c r="D738" s="33">
        <v>0</v>
      </c>
      <c r="E738" s="33" t="s">
        <v>1432</v>
      </c>
      <c r="F738" s="34">
        <v>0</v>
      </c>
      <c r="G738" s="34">
        <v>1</v>
      </c>
      <c r="H738" s="34">
        <v>0</v>
      </c>
      <c r="I738" s="34">
        <v>2</v>
      </c>
      <c r="J738" s="34">
        <v>2</v>
      </c>
    </row>
    <row r="739" spans="1:10">
      <c r="A739" t="s">
        <v>63</v>
      </c>
      <c r="B739" s="36" t="s">
        <v>118</v>
      </c>
      <c r="C739" s="33" t="s">
        <v>550</v>
      </c>
      <c r="D739" s="33">
        <v>0</v>
      </c>
      <c r="E739" s="33" t="s">
        <v>1433</v>
      </c>
      <c r="F739" s="34">
        <v>0</v>
      </c>
      <c r="G739" s="34">
        <v>0</v>
      </c>
      <c r="H739" s="34">
        <v>0</v>
      </c>
      <c r="I739" s="34">
        <v>2</v>
      </c>
      <c r="J739" s="34">
        <v>1</v>
      </c>
    </row>
    <row r="740" spans="1:10">
      <c r="A740" t="s">
        <v>64</v>
      </c>
      <c r="B740" s="33" t="s">
        <v>118</v>
      </c>
      <c r="C740" s="33" t="s">
        <v>550</v>
      </c>
      <c r="D740" s="33">
        <v>0</v>
      </c>
      <c r="E740" s="33" t="s">
        <v>1434</v>
      </c>
      <c r="F740" s="34">
        <v>0</v>
      </c>
      <c r="G740" s="34">
        <v>1</v>
      </c>
      <c r="H740" s="34">
        <v>1</v>
      </c>
      <c r="I740" s="34">
        <v>0</v>
      </c>
      <c r="J740" s="34">
        <v>0</v>
      </c>
    </row>
    <row r="741" spans="1:10">
      <c r="A741" t="s">
        <v>65</v>
      </c>
      <c r="B741" s="33" t="s">
        <v>118</v>
      </c>
      <c r="C741" s="33" t="s">
        <v>550</v>
      </c>
      <c r="D741" s="33">
        <v>0</v>
      </c>
      <c r="E741" s="33" t="s">
        <v>1435</v>
      </c>
      <c r="F741" s="34">
        <v>5</v>
      </c>
      <c r="G741" s="34">
        <v>5</v>
      </c>
      <c r="H741" s="34">
        <v>3</v>
      </c>
      <c r="I741" s="34">
        <v>5</v>
      </c>
      <c r="J741" s="34">
        <v>3</v>
      </c>
    </row>
    <row r="742" spans="1:10">
      <c r="A742" t="s">
        <v>66</v>
      </c>
      <c r="B742" s="33" t="s">
        <v>118</v>
      </c>
      <c r="C742" s="33" t="s">
        <v>550</v>
      </c>
      <c r="D742" s="33">
        <v>0</v>
      </c>
      <c r="E742" s="33" t="s">
        <v>1436</v>
      </c>
      <c r="F742" s="34">
        <v>8</v>
      </c>
      <c r="G742" s="34">
        <v>7</v>
      </c>
      <c r="H742" s="34">
        <v>2</v>
      </c>
      <c r="I742" s="34">
        <v>6</v>
      </c>
      <c r="J742" s="34">
        <v>8</v>
      </c>
    </row>
    <row r="743" spans="1:10">
      <c r="A743" t="s">
        <v>90</v>
      </c>
      <c r="B743" s="33" t="s">
        <v>125</v>
      </c>
      <c r="C743" s="33" t="s">
        <v>550</v>
      </c>
      <c r="D743" s="33">
        <v>0</v>
      </c>
      <c r="E743" s="33" t="s">
        <v>1437</v>
      </c>
      <c r="F743" s="34">
        <v>69</v>
      </c>
      <c r="G743" s="34">
        <v>62</v>
      </c>
      <c r="H743" s="34">
        <v>73</v>
      </c>
      <c r="I743" s="34">
        <v>85</v>
      </c>
      <c r="J743" s="34">
        <v>64</v>
      </c>
    </row>
    <row r="744" spans="1:10">
      <c r="A744" t="s">
        <v>99</v>
      </c>
      <c r="B744" s="33" t="s">
        <v>125</v>
      </c>
      <c r="C744" s="33" t="s">
        <v>550</v>
      </c>
      <c r="D744" s="33">
        <v>0</v>
      </c>
      <c r="E744" s="33" t="s">
        <v>1438</v>
      </c>
      <c r="F744" s="34">
        <v>29</v>
      </c>
      <c r="G744" s="34">
        <v>17</v>
      </c>
      <c r="H744" s="34">
        <v>25</v>
      </c>
      <c r="I744" s="34">
        <v>21</v>
      </c>
      <c r="J744" s="34">
        <v>13</v>
      </c>
    </row>
    <row r="745" spans="1:10">
      <c r="A745" t="s">
        <v>108</v>
      </c>
      <c r="B745" s="33" t="s">
        <v>125</v>
      </c>
      <c r="C745" s="33" t="s">
        <v>550</v>
      </c>
      <c r="D745" s="33">
        <v>0</v>
      </c>
      <c r="E745" s="33" t="s">
        <v>1439</v>
      </c>
      <c r="F745" s="34">
        <v>7</v>
      </c>
      <c r="G745" s="34">
        <v>9</v>
      </c>
      <c r="H745" s="34">
        <v>4</v>
      </c>
      <c r="I745" s="34">
        <v>8</v>
      </c>
      <c r="J745" s="34">
        <v>5</v>
      </c>
    </row>
    <row r="746" spans="1:10">
      <c r="A746" t="s">
        <v>51</v>
      </c>
      <c r="B746" s="36" t="s">
        <v>125</v>
      </c>
      <c r="C746" s="33" t="s">
        <v>550</v>
      </c>
      <c r="D746" s="33">
        <v>0</v>
      </c>
      <c r="E746" s="33" t="s">
        <v>1440</v>
      </c>
      <c r="F746" s="34">
        <v>18</v>
      </c>
      <c r="G746" s="34">
        <v>11</v>
      </c>
      <c r="H746" s="34">
        <v>17</v>
      </c>
      <c r="I746" s="34">
        <v>11</v>
      </c>
      <c r="J746" s="34">
        <v>13</v>
      </c>
    </row>
    <row r="747" spans="1:10">
      <c r="A747" t="s">
        <v>199</v>
      </c>
      <c r="B747" s="33" t="s">
        <v>125</v>
      </c>
      <c r="C747" s="33" t="s">
        <v>550</v>
      </c>
      <c r="D747" s="33">
        <v>0</v>
      </c>
      <c r="E747" s="33" t="s">
        <v>1441</v>
      </c>
      <c r="F747" s="34">
        <v>18</v>
      </c>
      <c r="G747" s="34">
        <v>11</v>
      </c>
      <c r="H747" s="34">
        <v>17</v>
      </c>
      <c r="I747" s="34">
        <v>11</v>
      </c>
      <c r="J747" s="34">
        <v>13</v>
      </c>
    </row>
    <row r="748" spans="1:10">
      <c r="A748" t="s">
        <v>201</v>
      </c>
      <c r="B748" s="33" t="s">
        <v>125</v>
      </c>
      <c r="C748" s="33" t="s">
        <v>550</v>
      </c>
      <c r="D748" s="33">
        <v>0</v>
      </c>
      <c r="E748" s="33" t="s">
        <v>1442</v>
      </c>
      <c r="F748" s="34">
        <v>0</v>
      </c>
      <c r="G748" s="34">
        <v>0</v>
      </c>
      <c r="H748" s="34">
        <v>0</v>
      </c>
      <c r="I748" s="34">
        <v>0</v>
      </c>
      <c r="J748" s="34">
        <v>0</v>
      </c>
    </row>
    <row r="749" spans="1:10">
      <c r="A749" t="s">
        <v>54</v>
      </c>
      <c r="B749" s="33" t="s">
        <v>125</v>
      </c>
      <c r="C749" s="33" t="s">
        <v>550</v>
      </c>
      <c r="D749" s="33">
        <v>0</v>
      </c>
      <c r="E749" s="33" t="s">
        <v>1443</v>
      </c>
      <c r="F749" s="34">
        <v>0</v>
      </c>
      <c r="G749" s="34">
        <v>1</v>
      </c>
      <c r="H749" s="34">
        <v>0</v>
      </c>
      <c r="I749" s="34">
        <v>1</v>
      </c>
      <c r="J749" s="34">
        <v>0</v>
      </c>
    </row>
    <row r="750" spans="1:10">
      <c r="A750" t="s">
        <v>204</v>
      </c>
      <c r="B750" s="33" t="s">
        <v>125</v>
      </c>
      <c r="C750" s="33" t="s">
        <v>550</v>
      </c>
      <c r="D750" s="33">
        <v>0</v>
      </c>
      <c r="E750" s="33" t="s">
        <v>1444</v>
      </c>
      <c r="F750" s="34">
        <v>0</v>
      </c>
      <c r="G750" s="34">
        <v>1</v>
      </c>
      <c r="H750" s="34">
        <v>0</v>
      </c>
      <c r="I750" s="34">
        <v>1</v>
      </c>
      <c r="J750" s="34">
        <v>0</v>
      </c>
    </row>
    <row r="751" spans="1:10">
      <c r="A751" t="s">
        <v>206</v>
      </c>
      <c r="B751" s="33" t="s">
        <v>125</v>
      </c>
      <c r="C751" s="33" t="s">
        <v>550</v>
      </c>
      <c r="D751" s="33">
        <v>0</v>
      </c>
      <c r="E751" s="33" t="s">
        <v>1445</v>
      </c>
      <c r="F751" s="34">
        <v>0</v>
      </c>
      <c r="G751" s="34">
        <v>0</v>
      </c>
      <c r="H751" s="34">
        <v>0</v>
      </c>
      <c r="I751" s="34">
        <v>0</v>
      </c>
      <c r="J751" s="34">
        <v>0</v>
      </c>
    </row>
    <row r="752" spans="1:10">
      <c r="A752" t="s">
        <v>57</v>
      </c>
      <c r="B752" s="33" t="s">
        <v>125</v>
      </c>
      <c r="C752" s="33" t="s">
        <v>550</v>
      </c>
      <c r="D752" s="33">
        <v>0</v>
      </c>
      <c r="E752" s="33" t="s">
        <v>1446</v>
      </c>
      <c r="F752" s="34">
        <v>18</v>
      </c>
      <c r="G752" s="34">
        <v>14</v>
      </c>
      <c r="H752" s="34">
        <v>12</v>
      </c>
      <c r="I752" s="34">
        <v>17</v>
      </c>
      <c r="J752" s="34">
        <v>5</v>
      </c>
    </row>
    <row r="753" spans="1:10">
      <c r="A753" t="s">
        <v>209</v>
      </c>
      <c r="B753" s="33" t="s">
        <v>125</v>
      </c>
      <c r="C753" s="33" t="s">
        <v>550</v>
      </c>
      <c r="D753" s="33">
        <v>0</v>
      </c>
      <c r="E753" s="33" t="s">
        <v>1447</v>
      </c>
      <c r="F753" s="34">
        <v>11</v>
      </c>
      <c r="G753" s="34">
        <v>5</v>
      </c>
      <c r="H753" s="34">
        <v>8</v>
      </c>
      <c r="I753" s="34">
        <v>9</v>
      </c>
      <c r="J753" s="34">
        <v>0</v>
      </c>
    </row>
    <row r="754" spans="1:10">
      <c r="A754" t="s">
        <v>211</v>
      </c>
      <c r="B754" s="36" t="s">
        <v>125</v>
      </c>
      <c r="C754" s="33" t="s">
        <v>550</v>
      </c>
      <c r="D754" s="33">
        <v>0</v>
      </c>
      <c r="E754" s="33" t="s">
        <v>1448</v>
      </c>
      <c r="F754" s="34">
        <v>7</v>
      </c>
      <c r="G754" s="34">
        <v>9</v>
      </c>
      <c r="H754" s="34">
        <v>4</v>
      </c>
      <c r="I754" s="34">
        <v>8</v>
      </c>
      <c r="J754" s="34">
        <v>5</v>
      </c>
    </row>
    <row r="755" spans="1:10">
      <c r="A755" t="s">
        <v>166</v>
      </c>
      <c r="B755" s="33" t="s">
        <v>125</v>
      </c>
      <c r="C755" s="33" t="s">
        <v>550</v>
      </c>
      <c r="D755" s="33">
        <v>0</v>
      </c>
      <c r="E755" s="33" t="s">
        <v>1449</v>
      </c>
      <c r="F755" s="34">
        <v>2</v>
      </c>
      <c r="G755" s="34">
        <v>4</v>
      </c>
      <c r="H755" s="34">
        <v>2</v>
      </c>
      <c r="I755" s="34">
        <v>3</v>
      </c>
      <c r="J755" s="34">
        <v>3</v>
      </c>
    </row>
    <row r="756" spans="1:10">
      <c r="A756" t="s">
        <v>61</v>
      </c>
      <c r="B756" s="33" t="s">
        <v>125</v>
      </c>
      <c r="C756" s="33" t="s">
        <v>550</v>
      </c>
      <c r="D756" s="33">
        <v>0</v>
      </c>
      <c r="E756" s="33" t="s">
        <v>1450</v>
      </c>
      <c r="F756" s="34">
        <v>12</v>
      </c>
      <c r="G756" s="34">
        <v>11</v>
      </c>
      <c r="H756" s="34">
        <v>15</v>
      </c>
      <c r="I756" s="34">
        <v>27</v>
      </c>
      <c r="J756" s="34">
        <v>17</v>
      </c>
    </row>
    <row r="757" spans="1:10">
      <c r="A757" t="s">
        <v>62</v>
      </c>
      <c r="B757" s="37" t="s">
        <v>125</v>
      </c>
      <c r="C757" s="33" t="s">
        <v>550</v>
      </c>
      <c r="D757" s="33">
        <v>0</v>
      </c>
      <c r="E757" s="33" t="s">
        <v>1451</v>
      </c>
      <c r="F757" s="34">
        <v>0</v>
      </c>
      <c r="G757" s="34">
        <v>3</v>
      </c>
      <c r="H757" s="34">
        <v>1</v>
      </c>
      <c r="I757" s="34">
        <v>2</v>
      </c>
      <c r="J757" s="34">
        <v>3</v>
      </c>
    </row>
    <row r="758" spans="1:10">
      <c r="A758" t="s">
        <v>63</v>
      </c>
      <c r="B758" s="33" t="s">
        <v>125</v>
      </c>
      <c r="C758" s="33" t="s">
        <v>550</v>
      </c>
      <c r="D758" s="33">
        <v>0</v>
      </c>
      <c r="E758" s="33" t="s">
        <v>1452</v>
      </c>
      <c r="F758" s="34">
        <v>2</v>
      </c>
      <c r="G758" s="34">
        <v>0</v>
      </c>
      <c r="H758" s="34">
        <v>1</v>
      </c>
      <c r="I758" s="34">
        <v>4</v>
      </c>
      <c r="J758" s="34">
        <v>3</v>
      </c>
    </row>
    <row r="759" spans="1:10">
      <c r="A759" t="s">
        <v>64</v>
      </c>
      <c r="B759" s="33" t="s">
        <v>125</v>
      </c>
      <c r="C759" s="33" t="s">
        <v>550</v>
      </c>
      <c r="D759" s="33">
        <v>0</v>
      </c>
      <c r="E759" s="33" t="s">
        <v>1453</v>
      </c>
      <c r="F759" s="34">
        <v>2</v>
      </c>
      <c r="G759" s="34">
        <v>5</v>
      </c>
      <c r="H759" s="34">
        <v>3</v>
      </c>
      <c r="I759" s="34">
        <v>2</v>
      </c>
      <c r="J759" s="34">
        <v>7</v>
      </c>
    </row>
    <row r="760" spans="1:10">
      <c r="A760" t="s">
        <v>65</v>
      </c>
      <c r="B760" s="33" t="s">
        <v>125</v>
      </c>
      <c r="C760" s="33" t="s">
        <v>550</v>
      </c>
      <c r="D760" s="33">
        <v>0</v>
      </c>
      <c r="E760" s="33" t="s">
        <v>1454</v>
      </c>
      <c r="F760" s="34">
        <v>7</v>
      </c>
      <c r="G760" s="34">
        <v>2</v>
      </c>
      <c r="H760" s="34">
        <v>7</v>
      </c>
      <c r="I760" s="34">
        <v>7</v>
      </c>
      <c r="J760" s="34">
        <v>4</v>
      </c>
    </row>
    <row r="761" spans="1:10">
      <c r="A761" t="s">
        <v>66</v>
      </c>
      <c r="B761" s="33" t="s">
        <v>125</v>
      </c>
      <c r="C761" s="33" t="s">
        <v>550</v>
      </c>
      <c r="D761" s="33">
        <v>0</v>
      </c>
      <c r="E761" s="33" t="s">
        <v>1455</v>
      </c>
      <c r="F761" s="34">
        <v>8</v>
      </c>
      <c r="G761" s="34">
        <v>11</v>
      </c>
      <c r="H761" s="34">
        <v>15</v>
      </c>
      <c r="I761" s="34">
        <v>11</v>
      </c>
      <c r="J761" s="34">
        <v>9</v>
      </c>
    </row>
    <row r="762" spans="1:10">
      <c r="A762" t="s">
        <v>90</v>
      </c>
      <c r="B762" s="33" t="s">
        <v>134</v>
      </c>
      <c r="C762" s="33" t="s">
        <v>550</v>
      </c>
      <c r="D762" s="33">
        <v>0</v>
      </c>
      <c r="E762" s="33" t="s">
        <v>1456</v>
      </c>
      <c r="F762" s="34">
        <v>70</v>
      </c>
      <c r="G762" s="34">
        <v>76</v>
      </c>
      <c r="H762" s="34">
        <v>67</v>
      </c>
      <c r="I762" s="34">
        <v>72</v>
      </c>
      <c r="J762" s="34">
        <v>69</v>
      </c>
    </row>
    <row r="763" spans="1:10">
      <c r="A763" t="s">
        <v>99</v>
      </c>
      <c r="B763" s="33" t="s">
        <v>134</v>
      </c>
      <c r="C763" s="33" t="s">
        <v>550</v>
      </c>
      <c r="D763" s="33">
        <v>0</v>
      </c>
      <c r="E763" s="33" t="s">
        <v>1457</v>
      </c>
      <c r="F763" s="34">
        <v>31</v>
      </c>
      <c r="G763" s="34">
        <v>31</v>
      </c>
      <c r="H763" s="34">
        <v>28</v>
      </c>
      <c r="I763" s="34">
        <v>23</v>
      </c>
      <c r="J763" s="34">
        <v>19</v>
      </c>
    </row>
    <row r="764" spans="1:10">
      <c r="A764" t="s">
        <v>108</v>
      </c>
      <c r="B764" s="36" t="s">
        <v>134</v>
      </c>
      <c r="C764" s="33" t="s">
        <v>550</v>
      </c>
      <c r="D764" s="33">
        <v>0</v>
      </c>
      <c r="E764" s="33" t="s">
        <v>1458</v>
      </c>
      <c r="F764" s="34">
        <v>4</v>
      </c>
      <c r="G764" s="34">
        <v>8</v>
      </c>
      <c r="H764" s="34">
        <v>4</v>
      </c>
      <c r="I764" s="34">
        <v>7</v>
      </c>
      <c r="J764" s="34">
        <v>5</v>
      </c>
    </row>
    <row r="765" spans="1:10">
      <c r="A765" t="s">
        <v>51</v>
      </c>
      <c r="B765" s="33" t="s">
        <v>134</v>
      </c>
      <c r="C765" s="33" t="s">
        <v>550</v>
      </c>
      <c r="D765" s="33">
        <v>0</v>
      </c>
      <c r="E765" s="33" t="s">
        <v>1459</v>
      </c>
      <c r="F765" s="34">
        <v>23</v>
      </c>
      <c r="G765" s="34">
        <v>17</v>
      </c>
      <c r="H765" s="34">
        <v>20</v>
      </c>
      <c r="I765" s="34">
        <v>17</v>
      </c>
      <c r="J765" s="34">
        <v>8</v>
      </c>
    </row>
    <row r="766" spans="1:10">
      <c r="A766" t="s">
        <v>199</v>
      </c>
      <c r="B766" s="33" t="s">
        <v>134</v>
      </c>
      <c r="C766" s="33" t="s">
        <v>550</v>
      </c>
      <c r="D766" s="33">
        <v>0</v>
      </c>
      <c r="E766" s="33" t="s">
        <v>1460</v>
      </c>
      <c r="F766" s="34">
        <v>23</v>
      </c>
      <c r="G766" s="34">
        <v>17</v>
      </c>
      <c r="H766" s="34">
        <v>20</v>
      </c>
      <c r="I766" s="34">
        <v>17</v>
      </c>
      <c r="J766" s="34">
        <v>8</v>
      </c>
    </row>
    <row r="767" spans="1:10">
      <c r="A767" t="s">
        <v>201</v>
      </c>
      <c r="B767" s="33" t="s">
        <v>134</v>
      </c>
      <c r="C767" s="33" t="s">
        <v>550</v>
      </c>
      <c r="D767" s="33">
        <v>0</v>
      </c>
      <c r="E767" s="33" t="s">
        <v>1461</v>
      </c>
      <c r="F767" s="34">
        <v>0</v>
      </c>
      <c r="G767" s="34">
        <v>0</v>
      </c>
      <c r="H767" s="34">
        <v>0</v>
      </c>
      <c r="I767" s="34">
        <v>0</v>
      </c>
      <c r="J767" s="34">
        <v>0</v>
      </c>
    </row>
    <row r="768" spans="1:10">
      <c r="A768" t="s">
        <v>54</v>
      </c>
      <c r="B768" s="33" t="s">
        <v>134</v>
      </c>
      <c r="C768" s="33" t="s">
        <v>550</v>
      </c>
      <c r="D768" s="33">
        <v>0</v>
      </c>
      <c r="E768" s="33" t="s">
        <v>1462</v>
      </c>
      <c r="F768" s="34">
        <v>1</v>
      </c>
      <c r="G768" s="34">
        <v>4</v>
      </c>
      <c r="H768" s="34">
        <v>1</v>
      </c>
      <c r="I768" s="34">
        <v>1</v>
      </c>
      <c r="J768" s="34">
        <v>1</v>
      </c>
    </row>
    <row r="769" spans="1:10">
      <c r="A769" t="s">
        <v>204</v>
      </c>
      <c r="B769" s="33" t="s">
        <v>134</v>
      </c>
      <c r="C769" s="33" t="s">
        <v>550</v>
      </c>
      <c r="D769" s="33">
        <v>0</v>
      </c>
      <c r="E769" s="33" t="s">
        <v>1463</v>
      </c>
      <c r="F769" s="34">
        <v>0</v>
      </c>
      <c r="G769" s="34">
        <v>2</v>
      </c>
      <c r="H769" s="34">
        <v>1</v>
      </c>
      <c r="I769" s="34">
        <v>0</v>
      </c>
      <c r="J769" s="34">
        <v>1</v>
      </c>
    </row>
    <row r="770" spans="1:10">
      <c r="A770" t="s">
        <v>206</v>
      </c>
      <c r="B770" s="33" t="s">
        <v>134</v>
      </c>
      <c r="C770" s="33" t="s">
        <v>550</v>
      </c>
      <c r="D770" s="33">
        <v>0</v>
      </c>
      <c r="E770" s="33" t="s">
        <v>1464</v>
      </c>
      <c r="F770" s="34">
        <v>1</v>
      </c>
      <c r="G770" s="34">
        <v>2</v>
      </c>
      <c r="H770" s="34">
        <v>0</v>
      </c>
      <c r="I770" s="34">
        <v>1</v>
      </c>
      <c r="J770" s="34">
        <v>0</v>
      </c>
    </row>
    <row r="771" spans="1:10">
      <c r="A771" t="s">
        <v>57</v>
      </c>
      <c r="B771" s="33" t="s">
        <v>134</v>
      </c>
      <c r="C771" s="33" t="s">
        <v>550</v>
      </c>
      <c r="D771" s="33">
        <v>0</v>
      </c>
      <c r="E771" s="33" t="s">
        <v>1465</v>
      </c>
      <c r="F771" s="34">
        <v>11</v>
      </c>
      <c r="G771" s="34">
        <v>18</v>
      </c>
      <c r="H771" s="34">
        <v>11</v>
      </c>
      <c r="I771" s="34">
        <v>12</v>
      </c>
      <c r="J771" s="34">
        <v>15</v>
      </c>
    </row>
    <row r="772" spans="1:10">
      <c r="A772" t="s">
        <v>209</v>
      </c>
      <c r="B772" s="36" t="s">
        <v>134</v>
      </c>
      <c r="C772" s="33" t="s">
        <v>550</v>
      </c>
      <c r="D772" s="33">
        <v>0</v>
      </c>
      <c r="E772" s="33" t="s">
        <v>1466</v>
      </c>
      <c r="F772" s="34">
        <v>8</v>
      </c>
      <c r="G772" s="34">
        <v>12</v>
      </c>
      <c r="H772" s="34">
        <v>7</v>
      </c>
      <c r="I772" s="34">
        <v>6</v>
      </c>
      <c r="J772" s="34">
        <v>10</v>
      </c>
    </row>
    <row r="773" spans="1:10">
      <c r="A773" t="s">
        <v>211</v>
      </c>
      <c r="B773" s="33" t="s">
        <v>134</v>
      </c>
      <c r="C773" s="33" t="s">
        <v>550</v>
      </c>
      <c r="D773" s="33">
        <v>0</v>
      </c>
      <c r="E773" s="33" t="s">
        <v>1467</v>
      </c>
      <c r="F773" s="34">
        <v>3</v>
      </c>
      <c r="G773" s="34">
        <v>6</v>
      </c>
      <c r="H773" s="34">
        <v>4</v>
      </c>
      <c r="I773" s="34">
        <v>6</v>
      </c>
      <c r="J773" s="34">
        <v>5</v>
      </c>
    </row>
    <row r="774" spans="1:10">
      <c r="A774" t="s">
        <v>166</v>
      </c>
      <c r="B774" s="33" t="s">
        <v>134</v>
      </c>
      <c r="C774" s="33" t="s">
        <v>550</v>
      </c>
      <c r="D774" s="33">
        <v>0</v>
      </c>
      <c r="E774" s="33" t="s">
        <v>1468</v>
      </c>
      <c r="F774" s="34">
        <v>6</v>
      </c>
      <c r="G774" s="34">
        <v>6</v>
      </c>
      <c r="H774" s="34">
        <v>4</v>
      </c>
      <c r="I774" s="34">
        <v>1</v>
      </c>
      <c r="J774" s="34">
        <v>5</v>
      </c>
    </row>
    <row r="775" spans="1:10">
      <c r="A775" t="s">
        <v>61</v>
      </c>
      <c r="B775" s="37" t="s">
        <v>134</v>
      </c>
      <c r="C775" s="33" t="s">
        <v>550</v>
      </c>
      <c r="D775" s="33">
        <v>0</v>
      </c>
      <c r="E775" s="33" t="s">
        <v>1469</v>
      </c>
      <c r="F775" s="34">
        <v>4</v>
      </c>
      <c r="G775" s="34">
        <v>9</v>
      </c>
      <c r="H775" s="34">
        <v>8</v>
      </c>
      <c r="I775" s="34">
        <v>14</v>
      </c>
      <c r="J775" s="34">
        <v>13</v>
      </c>
    </row>
    <row r="776" spans="1:10">
      <c r="A776" t="s">
        <v>62</v>
      </c>
      <c r="B776" s="33" t="s">
        <v>134</v>
      </c>
      <c r="C776" s="33" t="s">
        <v>550</v>
      </c>
      <c r="D776" s="33">
        <v>0</v>
      </c>
      <c r="E776" s="33" t="s">
        <v>1470</v>
      </c>
      <c r="F776" s="34">
        <v>2</v>
      </c>
      <c r="G776" s="34">
        <v>1</v>
      </c>
      <c r="H776" s="34">
        <v>3</v>
      </c>
      <c r="I776" s="34">
        <v>0</v>
      </c>
      <c r="J776" s="34">
        <v>2</v>
      </c>
    </row>
    <row r="777" spans="1:10">
      <c r="A777" t="s">
        <v>63</v>
      </c>
      <c r="B777" s="33" t="s">
        <v>134</v>
      </c>
      <c r="C777" s="33" t="s">
        <v>550</v>
      </c>
      <c r="D777" s="33">
        <v>0</v>
      </c>
      <c r="E777" s="33" t="s">
        <v>1471</v>
      </c>
      <c r="F777" s="34">
        <v>2</v>
      </c>
      <c r="G777" s="34">
        <v>1</v>
      </c>
      <c r="H777" s="34">
        <v>2</v>
      </c>
      <c r="I777" s="34">
        <v>8</v>
      </c>
      <c r="J777" s="34">
        <v>7</v>
      </c>
    </row>
    <row r="778" spans="1:10">
      <c r="A778" t="s">
        <v>64</v>
      </c>
      <c r="B778" s="33" t="s">
        <v>134</v>
      </c>
      <c r="C778" s="33" t="s">
        <v>550</v>
      </c>
      <c r="D778" s="33">
        <v>0</v>
      </c>
      <c r="E778" s="33" t="s">
        <v>1472</v>
      </c>
      <c r="F778" s="34">
        <v>3</v>
      </c>
      <c r="G778" s="34">
        <v>1</v>
      </c>
      <c r="H778" s="34">
        <v>2</v>
      </c>
      <c r="I778" s="34">
        <v>0</v>
      </c>
      <c r="J778" s="34">
        <v>1</v>
      </c>
    </row>
    <row r="779" spans="1:10">
      <c r="A779" t="s">
        <v>65</v>
      </c>
      <c r="B779" s="33" t="s">
        <v>134</v>
      </c>
      <c r="C779" s="33" t="s">
        <v>550</v>
      </c>
      <c r="D779" s="33">
        <v>0</v>
      </c>
      <c r="E779" s="33" t="s">
        <v>1473</v>
      </c>
      <c r="F779" s="34">
        <v>5</v>
      </c>
      <c r="G779" s="34">
        <v>9</v>
      </c>
      <c r="H779" s="34">
        <v>4</v>
      </c>
      <c r="I779" s="34">
        <v>5</v>
      </c>
      <c r="J779" s="34">
        <v>3</v>
      </c>
    </row>
    <row r="780" spans="1:10">
      <c r="A780" t="s">
        <v>66</v>
      </c>
      <c r="B780" s="33" t="s">
        <v>134</v>
      </c>
      <c r="C780" s="33" t="s">
        <v>550</v>
      </c>
      <c r="D780" s="33">
        <v>0</v>
      </c>
      <c r="E780" s="33" t="s">
        <v>1474</v>
      </c>
      <c r="F780" s="34">
        <v>13</v>
      </c>
      <c r="G780" s="34">
        <v>10</v>
      </c>
      <c r="H780" s="34">
        <v>12</v>
      </c>
      <c r="I780" s="34">
        <v>14</v>
      </c>
      <c r="J780" s="34">
        <v>14</v>
      </c>
    </row>
    <row r="781" spans="1:10">
      <c r="A781" t="s">
        <v>90</v>
      </c>
      <c r="B781" s="33" t="s">
        <v>106</v>
      </c>
      <c r="C781" s="33" t="s">
        <v>550</v>
      </c>
      <c r="D781" s="33">
        <v>0</v>
      </c>
      <c r="E781" s="33" t="s">
        <v>1475</v>
      </c>
      <c r="F781" s="34">
        <v>95</v>
      </c>
      <c r="G781" s="34">
        <v>115</v>
      </c>
      <c r="H781" s="34">
        <v>118</v>
      </c>
      <c r="I781" s="34">
        <v>123</v>
      </c>
      <c r="J781" s="34">
        <v>108</v>
      </c>
    </row>
    <row r="782" spans="1:10">
      <c r="A782" t="s">
        <v>99</v>
      </c>
      <c r="B782" s="36" t="s">
        <v>106</v>
      </c>
      <c r="C782" s="33" t="s">
        <v>550</v>
      </c>
      <c r="D782" s="33">
        <v>0</v>
      </c>
      <c r="E782" s="33" t="s">
        <v>1476</v>
      </c>
      <c r="F782" s="34">
        <v>27</v>
      </c>
      <c r="G782" s="34">
        <v>31</v>
      </c>
      <c r="H782" s="34">
        <v>33</v>
      </c>
      <c r="I782" s="34">
        <v>24</v>
      </c>
      <c r="J782" s="34">
        <v>27</v>
      </c>
    </row>
    <row r="783" spans="1:10">
      <c r="A783" t="s">
        <v>108</v>
      </c>
      <c r="B783" s="33" t="s">
        <v>106</v>
      </c>
      <c r="C783" s="33" t="s">
        <v>550</v>
      </c>
      <c r="D783" s="33">
        <v>0</v>
      </c>
      <c r="E783" s="33" t="s">
        <v>1477</v>
      </c>
      <c r="F783" s="34">
        <v>34</v>
      </c>
      <c r="G783" s="34">
        <v>24</v>
      </c>
      <c r="H783" s="34">
        <v>20</v>
      </c>
      <c r="I783" s="34">
        <v>29</v>
      </c>
      <c r="J783" s="34">
        <v>26</v>
      </c>
    </row>
    <row r="784" spans="1:10">
      <c r="A784" t="s">
        <v>51</v>
      </c>
      <c r="B784" s="33" t="s">
        <v>106</v>
      </c>
      <c r="C784" s="33" t="s">
        <v>550</v>
      </c>
      <c r="D784" s="33">
        <v>0</v>
      </c>
      <c r="E784" s="33" t="s">
        <v>1478</v>
      </c>
      <c r="F784" s="34">
        <v>49</v>
      </c>
      <c r="G784" s="34">
        <v>36</v>
      </c>
      <c r="H784" s="34">
        <v>36</v>
      </c>
      <c r="I784" s="34">
        <v>43</v>
      </c>
      <c r="J784" s="34">
        <v>37</v>
      </c>
    </row>
    <row r="785" spans="1:10">
      <c r="A785" t="s">
        <v>199</v>
      </c>
      <c r="B785" s="33" t="s">
        <v>106</v>
      </c>
      <c r="C785" s="33" t="s">
        <v>550</v>
      </c>
      <c r="D785" s="33">
        <v>0</v>
      </c>
      <c r="E785" s="33" t="s">
        <v>1479</v>
      </c>
      <c r="F785" s="34">
        <v>23</v>
      </c>
      <c r="G785" s="34">
        <v>21</v>
      </c>
      <c r="H785" s="34">
        <v>24</v>
      </c>
      <c r="I785" s="34">
        <v>20</v>
      </c>
      <c r="J785" s="34">
        <v>16</v>
      </c>
    </row>
    <row r="786" spans="1:10">
      <c r="A786" t="s">
        <v>201</v>
      </c>
      <c r="B786" s="33" t="s">
        <v>106</v>
      </c>
      <c r="C786" s="33" t="s">
        <v>550</v>
      </c>
      <c r="D786" s="33">
        <v>0</v>
      </c>
      <c r="E786" s="33" t="s">
        <v>1480</v>
      </c>
      <c r="F786" s="34">
        <v>26</v>
      </c>
      <c r="G786" s="34">
        <v>15</v>
      </c>
      <c r="H786" s="34">
        <v>12</v>
      </c>
      <c r="I786" s="34">
        <v>23</v>
      </c>
      <c r="J786" s="34">
        <v>21</v>
      </c>
    </row>
    <row r="787" spans="1:10">
      <c r="A787" t="s">
        <v>54</v>
      </c>
      <c r="B787" s="33" t="s">
        <v>106</v>
      </c>
      <c r="C787" s="33" t="s">
        <v>550</v>
      </c>
      <c r="D787" s="33">
        <v>0</v>
      </c>
      <c r="E787" s="33" t="s">
        <v>1481</v>
      </c>
      <c r="F787" s="34">
        <v>3</v>
      </c>
      <c r="G787" s="34">
        <v>2</v>
      </c>
      <c r="H787" s="34">
        <v>2</v>
      </c>
      <c r="I787" s="34">
        <v>0</v>
      </c>
      <c r="J787" s="34">
        <v>1</v>
      </c>
    </row>
    <row r="788" spans="1:10">
      <c r="A788" t="s">
        <v>204</v>
      </c>
      <c r="B788" s="33" t="s">
        <v>106</v>
      </c>
      <c r="C788" s="33" t="s">
        <v>550</v>
      </c>
      <c r="D788" s="33">
        <v>0</v>
      </c>
      <c r="E788" s="33" t="s">
        <v>1482</v>
      </c>
      <c r="F788" s="34">
        <v>2</v>
      </c>
      <c r="G788" s="34">
        <v>1</v>
      </c>
      <c r="H788" s="34">
        <v>2</v>
      </c>
      <c r="I788" s="34">
        <v>0</v>
      </c>
      <c r="J788" s="34">
        <v>1</v>
      </c>
    </row>
    <row r="789" spans="1:10">
      <c r="A789" t="s">
        <v>206</v>
      </c>
      <c r="B789" s="33" t="s">
        <v>106</v>
      </c>
      <c r="C789" s="33" t="s">
        <v>550</v>
      </c>
      <c r="D789" s="33">
        <v>0</v>
      </c>
      <c r="E789" s="33" t="s">
        <v>1483</v>
      </c>
      <c r="F789" s="34">
        <v>1</v>
      </c>
      <c r="G789" s="34">
        <v>1</v>
      </c>
      <c r="H789" s="34">
        <v>0</v>
      </c>
      <c r="I789" s="34">
        <v>0</v>
      </c>
      <c r="J789" s="34">
        <v>0</v>
      </c>
    </row>
    <row r="790" spans="1:10">
      <c r="A790" t="s">
        <v>57</v>
      </c>
      <c r="B790" s="36" t="s">
        <v>106</v>
      </c>
      <c r="C790" s="33" t="s">
        <v>550</v>
      </c>
      <c r="D790" s="33">
        <v>0</v>
      </c>
      <c r="E790" s="33" t="s">
        <v>1484</v>
      </c>
      <c r="F790" s="34">
        <v>9</v>
      </c>
      <c r="G790" s="34">
        <v>17</v>
      </c>
      <c r="H790" s="34">
        <v>15</v>
      </c>
      <c r="I790" s="34">
        <v>10</v>
      </c>
      <c r="J790" s="34">
        <v>15</v>
      </c>
    </row>
    <row r="791" spans="1:10">
      <c r="A791" t="s">
        <v>209</v>
      </c>
      <c r="B791" s="33" t="s">
        <v>106</v>
      </c>
      <c r="C791" s="33" t="s">
        <v>550</v>
      </c>
      <c r="D791" s="33">
        <v>0</v>
      </c>
      <c r="E791" s="33" t="s">
        <v>1485</v>
      </c>
      <c r="F791" s="34">
        <v>2</v>
      </c>
      <c r="G791" s="34">
        <v>9</v>
      </c>
      <c r="H791" s="34">
        <v>7</v>
      </c>
      <c r="I791" s="34">
        <v>4</v>
      </c>
      <c r="J791" s="34">
        <v>10</v>
      </c>
    </row>
    <row r="792" spans="1:10">
      <c r="A792" t="s">
        <v>211</v>
      </c>
      <c r="B792" s="33" t="s">
        <v>106</v>
      </c>
      <c r="C792" s="33" t="s">
        <v>550</v>
      </c>
      <c r="D792" s="33">
        <v>0</v>
      </c>
      <c r="E792" s="33" t="s">
        <v>1486</v>
      </c>
      <c r="F792" s="34">
        <v>7</v>
      </c>
      <c r="G792" s="34">
        <v>8</v>
      </c>
      <c r="H792" s="34">
        <v>8</v>
      </c>
      <c r="I792" s="34">
        <v>6</v>
      </c>
      <c r="J792" s="34">
        <v>5</v>
      </c>
    </row>
    <row r="793" spans="1:10">
      <c r="A793" t="s">
        <v>166</v>
      </c>
      <c r="B793" s="37" t="s">
        <v>106</v>
      </c>
      <c r="C793" s="33" t="s">
        <v>550</v>
      </c>
      <c r="D793" s="33">
        <v>0</v>
      </c>
      <c r="E793" s="33" t="s">
        <v>1487</v>
      </c>
      <c r="F793" s="34">
        <v>5</v>
      </c>
      <c r="G793" s="34">
        <v>4</v>
      </c>
      <c r="H793" s="34">
        <v>4</v>
      </c>
      <c r="I793" s="34">
        <v>6</v>
      </c>
      <c r="J793" s="34">
        <v>3</v>
      </c>
    </row>
    <row r="794" spans="1:10">
      <c r="A794" t="s">
        <v>61</v>
      </c>
      <c r="B794" s="33" t="s">
        <v>106</v>
      </c>
      <c r="C794" s="33" t="s">
        <v>550</v>
      </c>
      <c r="D794" s="33">
        <v>0</v>
      </c>
      <c r="E794" s="33" t="s">
        <v>1488</v>
      </c>
      <c r="F794" s="34">
        <v>12</v>
      </c>
      <c r="G794" s="34">
        <v>24</v>
      </c>
      <c r="H794" s="34">
        <v>18</v>
      </c>
      <c r="I794" s="34">
        <v>12</v>
      </c>
      <c r="J794" s="34">
        <v>20</v>
      </c>
    </row>
    <row r="795" spans="1:10">
      <c r="A795" t="s">
        <v>62</v>
      </c>
      <c r="B795" s="33" t="s">
        <v>106</v>
      </c>
      <c r="C795" s="33" t="s">
        <v>550</v>
      </c>
      <c r="D795" s="33">
        <v>0</v>
      </c>
      <c r="E795" s="33" t="s">
        <v>1489</v>
      </c>
      <c r="F795" s="34">
        <v>3</v>
      </c>
      <c r="G795" s="34">
        <v>1</v>
      </c>
      <c r="H795" s="34">
        <v>1</v>
      </c>
      <c r="I795" s="34">
        <v>5</v>
      </c>
      <c r="J795" s="34">
        <v>4</v>
      </c>
    </row>
    <row r="796" spans="1:10">
      <c r="A796" t="s">
        <v>63</v>
      </c>
      <c r="B796" s="33" t="s">
        <v>106</v>
      </c>
      <c r="C796" s="33" t="s">
        <v>550</v>
      </c>
      <c r="D796" s="33">
        <v>0</v>
      </c>
      <c r="E796" s="33" t="s">
        <v>1490</v>
      </c>
      <c r="F796" s="34">
        <v>0</v>
      </c>
      <c r="G796" s="34">
        <v>5</v>
      </c>
      <c r="H796" s="34">
        <v>10</v>
      </c>
      <c r="I796" s="34">
        <v>11</v>
      </c>
      <c r="J796" s="34">
        <v>7</v>
      </c>
    </row>
    <row r="797" spans="1:10">
      <c r="A797" t="s">
        <v>64</v>
      </c>
      <c r="B797" s="33" t="s">
        <v>106</v>
      </c>
      <c r="C797" s="33" t="s">
        <v>550</v>
      </c>
      <c r="D797" s="33">
        <v>0</v>
      </c>
      <c r="E797" s="33" t="s">
        <v>1491</v>
      </c>
      <c r="F797" s="34">
        <v>1</v>
      </c>
      <c r="G797" s="34">
        <v>6</v>
      </c>
      <c r="H797" s="34">
        <v>4</v>
      </c>
      <c r="I797" s="34">
        <v>1</v>
      </c>
      <c r="J797" s="34">
        <v>1</v>
      </c>
    </row>
    <row r="798" spans="1:10">
      <c r="A798" t="s">
        <v>65</v>
      </c>
      <c r="B798" s="33" t="s">
        <v>106</v>
      </c>
      <c r="C798" s="33" t="s">
        <v>550</v>
      </c>
      <c r="D798" s="33">
        <v>0</v>
      </c>
      <c r="E798" s="33" t="s">
        <v>1492</v>
      </c>
      <c r="F798" s="34">
        <v>4</v>
      </c>
      <c r="G798" s="34">
        <v>13</v>
      </c>
      <c r="H798" s="34">
        <v>9</v>
      </c>
      <c r="I798" s="34">
        <v>11</v>
      </c>
      <c r="J798" s="34">
        <v>6</v>
      </c>
    </row>
    <row r="799" spans="1:10">
      <c r="A799" t="s">
        <v>66</v>
      </c>
      <c r="B799" s="33" t="s">
        <v>106</v>
      </c>
      <c r="C799" s="33" t="s">
        <v>550</v>
      </c>
      <c r="D799" s="33">
        <v>0</v>
      </c>
      <c r="E799" s="33" t="s">
        <v>1493</v>
      </c>
      <c r="F799" s="34">
        <v>9</v>
      </c>
      <c r="G799" s="34">
        <v>7</v>
      </c>
      <c r="H799" s="34">
        <v>19</v>
      </c>
      <c r="I799" s="34">
        <v>24</v>
      </c>
      <c r="J799" s="34">
        <v>14</v>
      </c>
    </row>
    <row r="800" spans="1:10">
      <c r="A800" t="s">
        <v>90</v>
      </c>
      <c r="B800" s="39" t="s">
        <v>144</v>
      </c>
      <c r="C800" s="33" t="s">
        <v>550</v>
      </c>
      <c r="D800" s="33">
        <v>0</v>
      </c>
      <c r="E800" s="33" t="s">
        <v>1494</v>
      </c>
      <c r="F800" s="34">
        <v>357</v>
      </c>
      <c r="G800" s="34">
        <v>322</v>
      </c>
      <c r="H800" s="34">
        <v>311</v>
      </c>
      <c r="I800" s="34">
        <v>314</v>
      </c>
      <c r="J800" s="34">
        <v>317</v>
      </c>
    </row>
    <row r="801" spans="1:10">
      <c r="A801" t="s">
        <v>99</v>
      </c>
      <c r="B801" s="40" t="s">
        <v>144</v>
      </c>
      <c r="C801" s="33" t="s">
        <v>550</v>
      </c>
      <c r="D801" s="33">
        <v>0</v>
      </c>
      <c r="E801" s="33" t="s">
        <v>1495</v>
      </c>
      <c r="F801" s="34">
        <v>84</v>
      </c>
      <c r="G801" s="34">
        <v>80</v>
      </c>
      <c r="H801" s="34">
        <v>83</v>
      </c>
      <c r="I801" s="34">
        <v>89</v>
      </c>
      <c r="J801" s="34">
        <v>82</v>
      </c>
    </row>
    <row r="802" spans="1:10">
      <c r="A802" t="s">
        <v>108</v>
      </c>
      <c r="B802" s="40" t="s">
        <v>144</v>
      </c>
      <c r="C802" s="33" t="s">
        <v>550</v>
      </c>
      <c r="D802" s="33">
        <v>0</v>
      </c>
      <c r="E802" s="33" t="s">
        <v>1496</v>
      </c>
      <c r="F802" s="34">
        <v>84</v>
      </c>
      <c r="G802" s="34">
        <v>72</v>
      </c>
      <c r="H802" s="34">
        <v>68</v>
      </c>
      <c r="I802" s="34">
        <v>75</v>
      </c>
      <c r="J802" s="34">
        <v>76</v>
      </c>
    </row>
    <row r="803" spans="1:10">
      <c r="A803" t="s">
        <v>51</v>
      </c>
      <c r="B803" s="40" t="s">
        <v>144</v>
      </c>
      <c r="C803" s="33" t="s">
        <v>550</v>
      </c>
      <c r="D803" s="33">
        <v>0</v>
      </c>
      <c r="E803" s="33" t="s">
        <v>1497</v>
      </c>
      <c r="F803" s="34">
        <v>117</v>
      </c>
      <c r="G803" s="34">
        <v>101</v>
      </c>
      <c r="H803" s="34">
        <v>112</v>
      </c>
      <c r="I803" s="34">
        <v>122</v>
      </c>
      <c r="J803" s="34">
        <v>104</v>
      </c>
    </row>
    <row r="804" spans="1:10">
      <c r="A804" t="s">
        <v>199</v>
      </c>
      <c r="B804" s="40" t="s">
        <v>144</v>
      </c>
      <c r="C804" s="33" t="s">
        <v>550</v>
      </c>
      <c r="D804" s="33">
        <v>0</v>
      </c>
      <c r="E804" s="33" t="s">
        <v>1498</v>
      </c>
      <c r="F804" s="34">
        <v>50</v>
      </c>
      <c r="G804" s="34">
        <v>47</v>
      </c>
      <c r="H804" s="34">
        <v>58</v>
      </c>
      <c r="I804" s="34">
        <v>63</v>
      </c>
      <c r="J804" s="34">
        <v>50</v>
      </c>
    </row>
    <row r="805" spans="1:10">
      <c r="A805" t="s">
        <v>201</v>
      </c>
      <c r="B805" s="40" t="s">
        <v>144</v>
      </c>
      <c r="C805" s="33" t="s">
        <v>550</v>
      </c>
      <c r="D805" s="33">
        <v>0</v>
      </c>
      <c r="E805" s="33" t="s">
        <v>1499</v>
      </c>
      <c r="F805" s="34">
        <v>67</v>
      </c>
      <c r="G805" s="34">
        <v>54</v>
      </c>
      <c r="H805" s="34">
        <v>54</v>
      </c>
      <c r="I805" s="34">
        <v>59</v>
      </c>
      <c r="J805" s="34">
        <v>54</v>
      </c>
    </row>
    <row r="806" spans="1:10">
      <c r="A806" t="s">
        <v>54</v>
      </c>
      <c r="B806" s="40" t="s">
        <v>144</v>
      </c>
      <c r="C806" s="33" t="s">
        <v>550</v>
      </c>
      <c r="D806" s="33">
        <v>0</v>
      </c>
      <c r="E806" s="33" t="s">
        <v>1500</v>
      </c>
      <c r="F806" s="34">
        <v>2</v>
      </c>
      <c r="G806" s="34">
        <v>7</v>
      </c>
      <c r="H806" s="34">
        <v>3</v>
      </c>
      <c r="I806" s="34">
        <v>0</v>
      </c>
      <c r="J806" s="34">
        <v>3</v>
      </c>
    </row>
    <row r="807" spans="1:10">
      <c r="A807" t="s">
        <v>204</v>
      </c>
      <c r="B807" s="40" t="s">
        <v>144</v>
      </c>
      <c r="C807" s="33" t="s">
        <v>550</v>
      </c>
      <c r="D807" s="33">
        <v>0</v>
      </c>
      <c r="E807" s="33" t="s">
        <v>1501</v>
      </c>
      <c r="F807" s="34">
        <v>0</v>
      </c>
      <c r="G807" s="34">
        <v>4</v>
      </c>
      <c r="H807" s="34">
        <v>3</v>
      </c>
      <c r="I807" s="34">
        <v>0</v>
      </c>
      <c r="J807" s="34">
        <v>2</v>
      </c>
    </row>
    <row r="808" spans="1:10">
      <c r="A808" t="s">
        <v>206</v>
      </c>
      <c r="B808" s="39" t="s">
        <v>144</v>
      </c>
      <c r="C808" s="33" t="s">
        <v>550</v>
      </c>
      <c r="D808" s="33">
        <v>0</v>
      </c>
      <c r="E808" s="33" t="s">
        <v>1502</v>
      </c>
      <c r="F808" s="34">
        <v>2</v>
      </c>
      <c r="G808" s="34">
        <v>3</v>
      </c>
      <c r="H808" s="34">
        <v>0</v>
      </c>
      <c r="I808" s="34">
        <v>0</v>
      </c>
      <c r="J808" s="34">
        <v>1</v>
      </c>
    </row>
    <row r="809" spans="1:10">
      <c r="A809" t="s">
        <v>57</v>
      </c>
      <c r="B809" s="40" t="s">
        <v>144</v>
      </c>
      <c r="C809" s="33" t="s">
        <v>550</v>
      </c>
      <c r="D809" s="33">
        <v>0</v>
      </c>
      <c r="E809" s="33" t="s">
        <v>1503</v>
      </c>
      <c r="F809" s="34">
        <v>49</v>
      </c>
      <c r="G809" s="34">
        <v>44</v>
      </c>
      <c r="H809" s="34">
        <v>36</v>
      </c>
      <c r="I809" s="34">
        <v>42</v>
      </c>
      <c r="J809" s="34">
        <v>51</v>
      </c>
    </row>
    <row r="810" spans="1:10">
      <c r="A810" t="s">
        <v>209</v>
      </c>
      <c r="B810" s="40" t="s">
        <v>144</v>
      </c>
      <c r="C810" s="33" t="s">
        <v>550</v>
      </c>
      <c r="D810" s="33">
        <v>0</v>
      </c>
      <c r="E810" s="33" t="s">
        <v>1504</v>
      </c>
      <c r="F810" s="34">
        <v>34</v>
      </c>
      <c r="G810" s="34">
        <v>29</v>
      </c>
      <c r="H810" s="34">
        <v>22</v>
      </c>
      <c r="I810" s="34">
        <v>26</v>
      </c>
      <c r="J810" s="34">
        <v>30</v>
      </c>
    </row>
    <row r="811" spans="1:10">
      <c r="A811" t="s">
        <v>211</v>
      </c>
      <c r="B811" s="1" t="s">
        <v>144</v>
      </c>
      <c r="C811" s="33" t="s">
        <v>550</v>
      </c>
      <c r="D811" s="33">
        <v>0</v>
      </c>
      <c r="E811" s="33" t="s">
        <v>1505</v>
      </c>
      <c r="F811" s="34">
        <v>15</v>
      </c>
      <c r="G811" s="34">
        <v>15</v>
      </c>
      <c r="H811" s="34">
        <v>14</v>
      </c>
      <c r="I811" s="34">
        <v>16</v>
      </c>
      <c r="J811" s="34">
        <v>21</v>
      </c>
    </row>
    <row r="812" spans="1:10">
      <c r="A812" t="s">
        <v>166</v>
      </c>
      <c r="B812" s="40" t="s">
        <v>144</v>
      </c>
      <c r="C812" s="33" t="s">
        <v>550</v>
      </c>
      <c r="D812" s="33">
        <v>0</v>
      </c>
      <c r="E812" s="33" t="s">
        <v>1506</v>
      </c>
      <c r="F812" s="34">
        <v>29</v>
      </c>
      <c r="G812" s="34">
        <v>14</v>
      </c>
      <c r="H812" s="34">
        <v>20</v>
      </c>
      <c r="I812" s="34">
        <v>19</v>
      </c>
      <c r="J812" s="34">
        <v>14</v>
      </c>
    </row>
    <row r="813" spans="1:10">
      <c r="A813" t="s">
        <v>61</v>
      </c>
      <c r="B813" s="40" t="s">
        <v>144</v>
      </c>
      <c r="C813" s="33" t="s">
        <v>550</v>
      </c>
      <c r="D813" s="33">
        <v>0</v>
      </c>
      <c r="E813" s="33" t="s">
        <v>1507</v>
      </c>
      <c r="F813" s="34">
        <v>64</v>
      </c>
      <c r="G813" s="34">
        <v>58</v>
      </c>
      <c r="H813" s="34">
        <v>50</v>
      </c>
      <c r="I813" s="34">
        <v>57</v>
      </c>
      <c r="J813" s="34">
        <v>66</v>
      </c>
    </row>
    <row r="814" spans="1:10">
      <c r="A814" t="s">
        <v>62</v>
      </c>
      <c r="B814" s="40" t="s">
        <v>144</v>
      </c>
      <c r="C814" s="33" t="s">
        <v>550</v>
      </c>
      <c r="D814" s="33">
        <v>0</v>
      </c>
      <c r="E814" s="33" t="s">
        <v>1508</v>
      </c>
      <c r="F814" s="34">
        <v>6</v>
      </c>
      <c r="G814" s="34">
        <v>18</v>
      </c>
      <c r="H814" s="34">
        <v>8</v>
      </c>
      <c r="I814" s="34">
        <v>9</v>
      </c>
      <c r="J814" s="34">
        <v>4</v>
      </c>
    </row>
    <row r="815" spans="1:10">
      <c r="A815" t="s">
        <v>63</v>
      </c>
      <c r="B815" s="40" t="s">
        <v>144</v>
      </c>
      <c r="C815" s="33" t="s">
        <v>550</v>
      </c>
      <c r="D815" s="33">
        <v>0</v>
      </c>
      <c r="E815" s="33" t="s">
        <v>1509</v>
      </c>
      <c r="F815" s="34">
        <v>7</v>
      </c>
      <c r="G815" s="34">
        <v>6</v>
      </c>
      <c r="H815" s="34">
        <v>11</v>
      </c>
      <c r="I815" s="34">
        <v>3</v>
      </c>
      <c r="J815" s="34">
        <v>8</v>
      </c>
    </row>
    <row r="816" spans="1:10">
      <c r="A816" t="s">
        <v>64</v>
      </c>
      <c r="B816" s="40" t="s">
        <v>144</v>
      </c>
      <c r="C816" s="33" t="s">
        <v>550</v>
      </c>
      <c r="D816" s="33">
        <v>0</v>
      </c>
      <c r="E816" s="33" t="s">
        <v>1510</v>
      </c>
      <c r="F816" s="34">
        <v>11</v>
      </c>
      <c r="G816" s="34">
        <v>8</v>
      </c>
      <c r="H816" s="34">
        <v>9</v>
      </c>
      <c r="I816" s="34">
        <v>4</v>
      </c>
      <c r="J816" s="34">
        <v>9</v>
      </c>
    </row>
    <row r="817" spans="1:10">
      <c r="A817" t="s">
        <v>65</v>
      </c>
      <c r="B817" s="40" t="s">
        <v>144</v>
      </c>
      <c r="C817" s="33" t="s">
        <v>550</v>
      </c>
      <c r="D817" s="33">
        <v>0</v>
      </c>
      <c r="E817" s="33" t="s">
        <v>1511</v>
      </c>
      <c r="F817" s="34">
        <v>27</v>
      </c>
      <c r="G817" s="34">
        <v>22</v>
      </c>
      <c r="H817" s="34">
        <v>27</v>
      </c>
      <c r="I817" s="34">
        <v>18</v>
      </c>
      <c r="J817" s="34">
        <v>28</v>
      </c>
    </row>
    <row r="818" spans="1:10">
      <c r="A818" t="s">
        <v>66</v>
      </c>
      <c r="B818" s="39" t="s">
        <v>144</v>
      </c>
      <c r="C818" s="33" t="s">
        <v>550</v>
      </c>
      <c r="D818" s="33">
        <v>0</v>
      </c>
      <c r="E818" s="33" t="s">
        <v>1512</v>
      </c>
      <c r="F818" s="34">
        <v>45</v>
      </c>
      <c r="G818" s="34">
        <v>44</v>
      </c>
      <c r="H818" s="34">
        <v>35</v>
      </c>
      <c r="I818" s="34">
        <v>40</v>
      </c>
      <c r="J818" s="34">
        <v>30</v>
      </c>
    </row>
    <row r="819" spans="1:10">
      <c r="A819" t="s">
        <v>90</v>
      </c>
      <c r="B819" s="33" t="s">
        <v>115</v>
      </c>
      <c r="C819" s="33" t="s">
        <v>550</v>
      </c>
      <c r="D819" s="33">
        <v>0</v>
      </c>
      <c r="E819" s="33" t="s">
        <v>1513</v>
      </c>
      <c r="F819" s="34">
        <v>59</v>
      </c>
      <c r="G819" s="34">
        <v>42</v>
      </c>
      <c r="H819" s="34">
        <v>31</v>
      </c>
      <c r="I819" s="34">
        <v>47</v>
      </c>
      <c r="J819" s="34">
        <v>28</v>
      </c>
    </row>
    <row r="820" spans="1:10">
      <c r="A820" t="s">
        <v>99</v>
      </c>
      <c r="B820" s="33" t="s">
        <v>115</v>
      </c>
      <c r="C820" s="33" t="s">
        <v>550</v>
      </c>
      <c r="D820" s="33">
        <v>0</v>
      </c>
      <c r="E820" s="33" t="s">
        <v>1514</v>
      </c>
      <c r="F820" s="34">
        <v>24</v>
      </c>
      <c r="G820" s="34">
        <v>17</v>
      </c>
      <c r="H820" s="34">
        <v>7</v>
      </c>
      <c r="I820" s="34">
        <v>11</v>
      </c>
      <c r="J820" s="34">
        <v>8</v>
      </c>
    </row>
    <row r="821" spans="1:10">
      <c r="A821" t="s">
        <v>108</v>
      </c>
      <c r="B821" s="33" t="s">
        <v>115</v>
      </c>
      <c r="C821" s="33" t="s">
        <v>550</v>
      </c>
      <c r="D821" s="33">
        <v>0</v>
      </c>
      <c r="E821" s="33" t="s">
        <v>1515</v>
      </c>
      <c r="F821" s="34">
        <v>10</v>
      </c>
      <c r="G821" s="34">
        <v>3</v>
      </c>
      <c r="H821" s="34">
        <v>4</v>
      </c>
      <c r="I821" s="34">
        <v>9</v>
      </c>
      <c r="J821" s="34">
        <v>2</v>
      </c>
    </row>
    <row r="822" spans="1:10">
      <c r="A822" t="s">
        <v>51</v>
      </c>
      <c r="B822" s="33" t="s">
        <v>115</v>
      </c>
      <c r="C822" s="33" t="s">
        <v>550</v>
      </c>
      <c r="D822" s="33">
        <v>0</v>
      </c>
      <c r="E822" s="33" t="s">
        <v>1516</v>
      </c>
      <c r="F822" s="34">
        <v>20</v>
      </c>
      <c r="G822" s="34">
        <v>10</v>
      </c>
      <c r="H822" s="34">
        <v>4</v>
      </c>
      <c r="I822" s="34">
        <v>11</v>
      </c>
      <c r="J822" s="34">
        <v>5</v>
      </c>
    </row>
    <row r="823" spans="1:10">
      <c r="A823" t="s">
        <v>199</v>
      </c>
      <c r="B823" s="33" t="s">
        <v>115</v>
      </c>
      <c r="C823" s="33" t="s">
        <v>550</v>
      </c>
      <c r="D823" s="33">
        <v>0</v>
      </c>
      <c r="E823" s="33" t="s">
        <v>1517</v>
      </c>
      <c r="F823" s="34">
        <v>13</v>
      </c>
      <c r="G823" s="34">
        <v>8</v>
      </c>
      <c r="H823" s="34">
        <v>3</v>
      </c>
      <c r="I823" s="34">
        <v>4</v>
      </c>
      <c r="J823" s="34">
        <v>4</v>
      </c>
    </row>
    <row r="824" spans="1:10">
      <c r="A824" t="s">
        <v>201</v>
      </c>
      <c r="B824" s="33" t="s">
        <v>115</v>
      </c>
      <c r="C824" s="33" t="s">
        <v>550</v>
      </c>
      <c r="D824" s="33">
        <v>0</v>
      </c>
      <c r="E824" s="33" t="s">
        <v>1518</v>
      </c>
      <c r="F824" s="34">
        <v>7</v>
      </c>
      <c r="G824" s="34">
        <v>2</v>
      </c>
      <c r="H824" s="34">
        <v>1</v>
      </c>
      <c r="I824" s="34">
        <v>7</v>
      </c>
      <c r="J824" s="34">
        <v>1</v>
      </c>
    </row>
    <row r="825" spans="1:10">
      <c r="A825" t="s">
        <v>54</v>
      </c>
      <c r="B825" s="33" t="s">
        <v>115</v>
      </c>
      <c r="C825" s="33" t="s">
        <v>550</v>
      </c>
      <c r="D825" s="33">
        <v>0</v>
      </c>
      <c r="E825" s="33" t="s">
        <v>1519</v>
      </c>
      <c r="F825" s="34">
        <v>0</v>
      </c>
      <c r="G825" s="34">
        <v>0</v>
      </c>
      <c r="H825" s="34">
        <v>0</v>
      </c>
      <c r="I825" s="34">
        <v>1</v>
      </c>
      <c r="J825" s="34">
        <v>0</v>
      </c>
    </row>
    <row r="826" spans="1:10">
      <c r="A826" t="s">
        <v>204</v>
      </c>
      <c r="B826" s="36" t="s">
        <v>115</v>
      </c>
      <c r="C826" s="33" t="s">
        <v>550</v>
      </c>
      <c r="D826" s="33">
        <v>0</v>
      </c>
      <c r="E826" s="33" t="s">
        <v>1520</v>
      </c>
      <c r="F826" s="34">
        <v>0</v>
      </c>
      <c r="G826" s="34">
        <v>0</v>
      </c>
      <c r="H826" s="34">
        <v>0</v>
      </c>
      <c r="I826" s="34">
        <v>1</v>
      </c>
      <c r="J826" s="34">
        <v>0</v>
      </c>
    </row>
    <row r="827" spans="1:10">
      <c r="A827" t="s">
        <v>206</v>
      </c>
      <c r="B827" s="33" t="s">
        <v>115</v>
      </c>
      <c r="C827" s="33" t="s">
        <v>550</v>
      </c>
      <c r="D827" s="33">
        <v>0</v>
      </c>
      <c r="E827" s="33" t="s">
        <v>1521</v>
      </c>
      <c r="F827" s="34">
        <v>0</v>
      </c>
      <c r="G827" s="34">
        <v>0</v>
      </c>
      <c r="H827" s="34">
        <v>0</v>
      </c>
      <c r="I827" s="34">
        <v>0</v>
      </c>
      <c r="J827" s="34">
        <v>0</v>
      </c>
    </row>
    <row r="828" spans="1:10">
      <c r="A828" t="s">
        <v>57</v>
      </c>
      <c r="B828" s="33" t="s">
        <v>115</v>
      </c>
      <c r="C828" s="33" t="s">
        <v>550</v>
      </c>
      <c r="D828" s="33">
        <v>0</v>
      </c>
      <c r="E828" s="33" t="s">
        <v>1522</v>
      </c>
      <c r="F828" s="34">
        <v>14</v>
      </c>
      <c r="G828" s="34">
        <v>10</v>
      </c>
      <c r="H828" s="34">
        <v>7</v>
      </c>
      <c r="I828" s="34">
        <v>8</v>
      </c>
      <c r="J828" s="34">
        <v>5</v>
      </c>
    </row>
    <row r="829" spans="1:10">
      <c r="A829" t="s">
        <v>209</v>
      </c>
      <c r="B829" s="37" t="s">
        <v>115</v>
      </c>
      <c r="C829" s="33" t="s">
        <v>550</v>
      </c>
      <c r="D829" s="33">
        <v>0</v>
      </c>
      <c r="E829" s="33" t="s">
        <v>1523</v>
      </c>
      <c r="F829" s="34">
        <v>11</v>
      </c>
      <c r="G829" s="34">
        <v>9</v>
      </c>
      <c r="H829" s="34">
        <v>4</v>
      </c>
      <c r="I829" s="34">
        <v>6</v>
      </c>
      <c r="J829" s="34">
        <v>4</v>
      </c>
    </row>
    <row r="830" spans="1:10">
      <c r="A830" t="s">
        <v>211</v>
      </c>
      <c r="B830" s="33" t="s">
        <v>115</v>
      </c>
      <c r="C830" s="33" t="s">
        <v>550</v>
      </c>
      <c r="D830" s="33">
        <v>0</v>
      </c>
      <c r="E830" s="33" t="s">
        <v>1524</v>
      </c>
      <c r="F830" s="34">
        <v>3</v>
      </c>
      <c r="G830" s="34">
        <v>1</v>
      </c>
      <c r="H830" s="34">
        <v>3</v>
      </c>
      <c r="I830" s="34">
        <v>2</v>
      </c>
      <c r="J830" s="34">
        <v>1</v>
      </c>
    </row>
    <row r="831" spans="1:10">
      <c r="A831" t="s">
        <v>166</v>
      </c>
      <c r="B831" s="33" t="s">
        <v>115</v>
      </c>
      <c r="C831" s="33" t="s">
        <v>550</v>
      </c>
      <c r="D831" s="33">
        <v>0</v>
      </c>
      <c r="E831" s="33" t="s">
        <v>1525</v>
      </c>
      <c r="F831" s="34">
        <v>2</v>
      </c>
      <c r="G831" s="34">
        <v>1</v>
      </c>
      <c r="H831" s="34">
        <v>0</v>
      </c>
      <c r="I831" s="34">
        <v>1</v>
      </c>
      <c r="J831" s="34">
        <v>1</v>
      </c>
    </row>
    <row r="832" spans="1:10">
      <c r="A832" t="s">
        <v>61</v>
      </c>
      <c r="B832" s="33" t="s">
        <v>115</v>
      </c>
      <c r="C832" s="33" t="s">
        <v>550</v>
      </c>
      <c r="D832" s="33">
        <v>0</v>
      </c>
      <c r="E832" s="33" t="s">
        <v>1526</v>
      </c>
      <c r="F832" s="34">
        <v>7</v>
      </c>
      <c r="G832" s="34">
        <v>5</v>
      </c>
      <c r="H832" s="34">
        <v>7</v>
      </c>
      <c r="I832" s="34">
        <v>3</v>
      </c>
      <c r="J832" s="34">
        <v>4</v>
      </c>
    </row>
    <row r="833" spans="1:10">
      <c r="A833" t="s">
        <v>62</v>
      </c>
      <c r="B833" s="33" t="s">
        <v>115</v>
      </c>
      <c r="C833" s="33" t="s">
        <v>550</v>
      </c>
      <c r="D833" s="33">
        <v>0</v>
      </c>
      <c r="E833" s="33" t="s">
        <v>1527</v>
      </c>
      <c r="F833" s="34">
        <v>1</v>
      </c>
      <c r="G833" s="34">
        <v>3</v>
      </c>
      <c r="H833" s="34">
        <v>2</v>
      </c>
      <c r="I833" s="34">
        <v>5</v>
      </c>
      <c r="J833" s="34">
        <v>2</v>
      </c>
    </row>
    <row r="834" spans="1:10">
      <c r="A834" t="s">
        <v>63</v>
      </c>
      <c r="B834" s="33" t="s">
        <v>115</v>
      </c>
      <c r="C834" s="33" t="s">
        <v>550</v>
      </c>
      <c r="D834" s="33">
        <v>0</v>
      </c>
      <c r="E834" s="33" t="s">
        <v>1528</v>
      </c>
      <c r="F834" s="34">
        <v>0</v>
      </c>
      <c r="G834" s="34">
        <v>2</v>
      </c>
      <c r="H834" s="34">
        <v>3</v>
      </c>
      <c r="I834" s="34">
        <v>6</v>
      </c>
      <c r="J834" s="34">
        <v>0</v>
      </c>
    </row>
    <row r="835" spans="1:10">
      <c r="A835" t="s">
        <v>64</v>
      </c>
      <c r="B835" s="33" t="s">
        <v>115</v>
      </c>
      <c r="C835" s="33" t="s">
        <v>550</v>
      </c>
      <c r="D835" s="33">
        <v>0</v>
      </c>
      <c r="E835" s="33" t="s">
        <v>1529</v>
      </c>
      <c r="F835" s="34">
        <v>1</v>
      </c>
      <c r="G835" s="34">
        <v>3</v>
      </c>
      <c r="H835" s="34">
        <v>0</v>
      </c>
      <c r="I835" s="34">
        <v>0</v>
      </c>
      <c r="J835" s="34">
        <v>1</v>
      </c>
    </row>
    <row r="836" spans="1:10">
      <c r="A836" t="s">
        <v>65</v>
      </c>
      <c r="B836" s="36" t="s">
        <v>115</v>
      </c>
      <c r="C836" s="33" t="s">
        <v>550</v>
      </c>
      <c r="D836" s="33">
        <v>0</v>
      </c>
      <c r="E836" s="33" t="s">
        <v>1530</v>
      </c>
      <c r="F836" s="34">
        <v>5</v>
      </c>
      <c r="G836" s="34">
        <v>4</v>
      </c>
      <c r="H836" s="34">
        <v>5</v>
      </c>
      <c r="I836" s="34">
        <v>4</v>
      </c>
      <c r="J836" s="34">
        <v>3</v>
      </c>
    </row>
    <row r="837" spans="1:10">
      <c r="A837" t="s">
        <v>66</v>
      </c>
      <c r="B837" s="33" t="s">
        <v>115</v>
      </c>
      <c r="C837" s="33" t="s">
        <v>550</v>
      </c>
      <c r="D837" s="33">
        <v>0</v>
      </c>
      <c r="E837" s="33" t="s">
        <v>1531</v>
      </c>
      <c r="F837" s="34">
        <v>9</v>
      </c>
      <c r="G837" s="34">
        <v>4</v>
      </c>
      <c r="H837" s="34">
        <v>3</v>
      </c>
      <c r="I837" s="34">
        <v>8</v>
      </c>
      <c r="J837" s="34">
        <v>7</v>
      </c>
    </row>
    <row r="838" spans="1:10">
      <c r="A838" t="s">
        <v>90</v>
      </c>
      <c r="B838" s="33" t="s">
        <v>154</v>
      </c>
      <c r="C838" s="33" t="s">
        <v>550</v>
      </c>
      <c r="D838" s="33">
        <v>0</v>
      </c>
      <c r="E838" s="33" t="s">
        <v>1532</v>
      </c>
      <c r="F838" s="34">
        <v>142</v>
      </c>
      <c r="G838" s="34">
        <v>115</v>
      </c>
      <c r="H838" s="34">
        <v>156</v>
      </c>
      <c r="I838" s="34">
        <v>153</v>
      </c>
      <c r="J838" s="34">
        <v>93</v>
      </c>
    </row>
    <row r="839" spans="1:10">
      <c r="A839" t="s">
        <v>99</v>
      </c>
      <c r="B839" s="33" t="s">
        <v>154</v>
      </c>
      <c r="C839" s="33" t="s">
        <v>550</v>
      </c>
      <c r="D839" s="33">
        <v>0</v>
      </c>
      <c r="E839" s="33" t="s">
        <v>1533</v>
      </c>
      <c r="F839" s="34">
        <v>57</v>
      </c>
      <c r="G839" s="34">
        <v>50</v>
      </c>
      <c r="H839" s="34">
        <v>59</v>
      </c>
      <c r="I839" s="34">
        <v>54</v>
      </c>
      <c r="J839" s="34">
        <v>47</v>
      </c>
    </row>
    <row r="840" spans="1:10">
      <c r="A840" t="s">
        <v>108</v>
      </c>
      <c r="B840" s="33" t="s">
        <v>154</v>
      </c>
      <c r="C840" s="33" t="s">
        <v>550</v>
      </c>
      <c r="D840" s="33">
        <v>0</v>
      </c>
      <c r="E840" s="33" t="s">
        <v>1534</v>
      </c>
      <c r="F840" s="34">
        <v>11</v>
      </c>
      <c r="G840" s="34">
        <v>12</v>
      </c>
      <c r="H840" s="34">
        <v>12</v>
      </c>
      <c r="I840" s="34">
        <v>11</v>
      </c>
      <c r="J840" s="34">
        <v>5</v>
      </c>
    </row>
    <row r="841" spans="1:10">
      <c r="A841" t="s">
        <v>51</v>
      </c>
      <c r="B841" s="33" t="s">
        <v>154</v>
      </c>
      <c r="C841" s="33" t="s">
        <v>550</v>
      </c>
      <c r="D841" s="33">
        <v>0</v>
      </c>
      <c r="E841" s="33" t="s">
        <v>1535</v>
      </c>
      <c r="F841" s="34">
        <v>36</v>
      </c>
      <c r="G841" s="34">
        <v>33</v>
      </c>
      <c r="H841" s="34">
        <v>39</v>
      </c>
      <c r="I841" s="34">
        <v>41</v>
      </c>
      <c r="J841" s="34">
        <v>29</v>
      </c>
    </row>
    <row r="842" spans="1:10">
      <c r="A842" t="s">
        <v>199</v>
      </c>
      <c r="B842" s="33" t="s">
        <v>154</v>
      </c>
      <c r="C842" s="33" t="s">
        <v>550</v>
      </c>
      <c r="D842" s="33">
        <v>0</v>
      </c>
      <c r="E842" s="33" t="s">
        <v>1536</v>
      </c>
      <c r="F842" s="34">
        <v>36</v>
      </c>
      <c r="G842" s="34">
        <v>33</v>
      </c>
      <c r="H842" s="34">
        <v>39</v>
      </c>
      <c r="I842" s="34">
        <v>41</v>
      </c>
      <c r="J842" s="34">
        <v>29</v>
      </c>
    </row>
    <row r="843" spans="1:10">
      <c r="A843" t="s">
        <v>201</v>
      </c>
      <c r="B843" s="33" t="s">
        <v>154</v>
      </c>
      <c r="C843" s="33" t="s">
        <v>550</v>
      </c>
      <c r="D843" s="33">
        <v>0</v>
      </c>
      <c r="E843" s="33" t="s">
        <v>1537</v>
      </c>
      <c r="F843" s="34">
        <v>0</v>
      </c>
      <c r="G843" s="34">
        <v>0</v>
      </c>
      <c r="H843" s="34">
        <v>0</v>
      </c>
      <c r="I843" s="34">
        <v>0</v>
      </c>
      <c r="J843" s="34">
        <v>0</v>
      </c>
    </row>
    <row r="844" spans="1:10">
      <c r="A844" t="s">
        <v>54</v>
      </c>
      <c r="B844" s="36" t="s">
        <v>154</v>
      </c>
      <c r="C844" s="33" t="s">
        <v>550</v>
      </c>
      <c r="D844" s="33">
        <v>0</v>
      </c>
      <c r="E844" s="33" t="s">
        <v>1538</v>
      </c>
      <c r="F844" s="34">
        <v>3</v>
      </c>
      <c r="G844" s="34">
        <v>2</v>
      </c>
      <c r="H844" s="34">
        <v>0</v>
      </c>
      <c r="I844" s="34">
        <v>2</v>
      </c>
      <c r="J844" s="34">
        <v>1</v>
      </c>
    </row>
    <row r="845" spans="1:10">
      <c r="A845" t="s">
        <v>204</v>
      </c>
      <c r="B845" s="33" t="s">
        <v>154</v>
      </c>
      <c r="C845" s="33" t="s">
        <v>550</v>
      </c>
      <c r="D845" s="33">
        <v>0</v>
      </c>
      <c r="E845" s="33" t="s">
        <v>1539</v>
      </c>
      <c r="F845" s="34">
        <v>1</v>
      </c>
      <c r="G845" s="34">
        <v>2</v>
      </c>
      <c r="H845" s="34">
        <v>0</v>
      </c>
      <c r="I845" s="34">
        <v>0</v>
      </c>
      <c r="J845" s="34">
        <v>1</v>
      </c>
    </row>
    <row r="846" spans="1:10">
      <c r="A846" t="s">
        <v>206</v>
      </c>
      <c r="B846" s="33" t="s">
        <v>154</v>
      </c>
      <c r="C846" s="33" t="s">
        <v>550</v>
      </c>
      <c r="D846" s="33">
        <v>0</v>
      </c>
      <c r="E846" s="33" t="s">
        <v>1540</v>
      </c>
      <c r="F846" s="34">
        <v>2</v>
      </c>
      <c r="G846" s="34">
        <v>0</v>
      </c>
      <c r="H846" s="34">
        <v>0</v>
      </c>
      <c r="I846" s="34">
        <v>2</v>
      </c>
      <c r="J846" s="34">
        <v>0</v>
      </c>
    </row>
    <row r="847" spans="1:10">
      <c r="A847" t="s">
        <v>57</v>
      </c>
      <c r="B847" s="37" t="s">
        <v>154</v>
      </c>
      <c r="C847" s="33" t="s">
        <v>550</v>
      </c>
      <c r="D847" s="33">
        <v>0</v>
      </c>
      <c r="E847" s="33" t="s">
        <v>1541</v>
      </c>
      <c r="F847" s="34">
        <v>29</v>
      </c>
      <c r="G847" s="34">
        <v>27</v>
      </c>
      <c r="H847" s="34">
        <v>32</v>
      </c>
      <c r="I847" s="34">
        <v>22</v>
      </c>
      <c r="J847" s="34">
        <v>22</v>
      </c>
    </row>
    <row r="848" spans="1:10">
      <c r="A848" t="s">
        <v>209</v>
      </c>
      <c r="B848" s="33" t="s">
        <v>154</v>
      </c>
      <c r="C848" s="33" t="s">
        <v>550</v>
      </c>
      <c r="D848" s="33">
        <v>0</v>
      </c>
      <c r="E848" s="33" t="s">
        <v>1542</v>
      </c>
      <c r="F848" s="34">
        <v>20</v>
      </c>
      <c r="G848" s="34">
        <v>15</v>
      </c>
      <c r="H848" s="34">
        <v>20</v>
      </c>
      <c r="I848" s="34">
        <v>13</v>
      </c>
      <c r="J848" s="34">
        <v>17</v>
      </c>
    </row>
    <row r="849" spans="1:10">
      <c r="A849" t="s">
        <v>211</v>
      </c>
      <c r="B849" s="33" t="s">
        <v>154</v>
      </c>
      <c r="C849" s="33" t="s">
        <v>550</v>
      </c>
      <c r="D849" s="33">
        <v>0</v>
      </c>
      <c r="E849" s="33" t="s">
        <v>1543</v>
      </c>
      <c r="F849" s="34">
        <v>9</v>
      </c>
      <c r="G849" s="34">
        <v>12</v>
      </c>
      <c r="H849" s="34">
        <v>12</v>
      </c>
      <c r="I849" s="34">
        <v>9</v>
      </c>
      <c r="J849" s="34">
        <v>5</v>
      </c>
    </row>
    <row r="850" spans="1:10">
      <c r="A850" t="s">
        <v>166</v>
      </c>
      <c r="B850" s="33" t="s">
        <v>154</v>
      </c>
      <c r="C850" s="33" t="s">
        <v>550</v>
      </c>
      <c r="D850" s="33">
        <v>0</v>
      </c>
      <c r="E850" s="33" t="s">
        <v>1544</v>
      </c>
      <c r="F850" s="34">
        <v>13</v>
      </c>
      <c r="G850" s="34">
        <v>8</v>
      </c>
      <c r="H850" s="34">
        <v>13</v>
      </c>
      <c r="I850" s="34">
        <v>8</v>
      </c>
      <c r="J850" s="34">
        <v>4</v>
      </c>
    </row>
    <row r="851" spans="1:10">
      <c r="A851" t="s">
        <v>61</v>
      </c>
      <c r="B851" s="33" t="s">
        <v>154</v>
      </c>
      <c r="C851" s="33" t="s">
        <v>550</v>
      </c>
      <c r="D851" s="33">
        <v>0</v>
      </c>
      <c r="E851" s="33" t="s">
        <v>1545</v>
      </c>
      <c r="F851" s="34">
        <v>22</v>
      </c>
      <c r="G851" s="34">
        <v>15</v>
      </c>
      <c r="H851" s="34">
        <v>24</v>
      </c>
      <c r="I851" s="34">
        <v>30</v>
      </c>
      <c r="J851" s="34">
        <v>10</v>
      </c>
    </row>
    <row r="852" spans="1:10">
      <c r="A852" t="s">
        <v>62</v>
      </c>
      <c r="B852" s="33" t="s">
        <v>154</v>
      </c>
      <c r="C852" s="33" t="s">
        <v>550</v>
      </c>
      <c r="D852" s="33">
        <v>0</v>
      </c>
      <c r="E852" s="33" t="s">
        <v>1546</v>
      </c>
      <c r="F852" s="34">
        <v>1</v>
      </c>
      <c r="G852" s="34">
        <v>4</v>
      </c>
      <c r="H852" s="34">
        <v>5</v>
      </c>
      <c r="I852" s="34">
        <v>1</v>
      </c>
      <c r="J852" s="34">
        <v>0</v>
      </c>
    </row>
    <row r="853" spans="1:10">
      <c r="A853" t="s">
        <v>63</v>
      </c>
      <c r="B853" s="33" t="s">
        <v>154</v>
      </c>
      <c r="C853" s="33" t="s">
        <v>550</v>
      </c>
      <c r="D853" s="33">
        <v>0</v>
      </c>
      <c r="E853" s="33" t="s">
        <v>1547</v>
      </c>
      <c r="F853" s="34">
        <v>5</v>
      </c>
      <c r="G853" s="34">
        <v>3</v>
      </c>
      <c r="H853" s="34">
        <v>3</v>
      </c>
      <c r="I853" s="34">
        <v>8</v>
      </c>
      <c r="J853" s="34">
        <v>2</v>
      </c>
    </row>
    <row r="854" spans="1:10">
      <c r="A854" t="s">
        <v>64</v>
      </c>
      <c r="B854" s="36" t="s">
        <v>154</v>
      </c>
      <c r="C854" s="33" t="s">
        <v>550</v>
      </c>
      <c r="D854" s="33">
        <v>0</v>
      </c>
      <c r="E854" s="33" t="s">
        <v>1548</v>
      </c>
      <c r="F854" s="34">
        <v>2</v>
      </c>
      <c r="G854" s="34">
        <v>3</v>
      </c>
      <c r="H854" s="34">
        <v>7</v>
      </c>
      <c r="I854" s="34">
        <v>0</v>
      </c>
      <c r="J854" s="34">
        <v>4</v>
      </c>
    </row>
    <row r="855" spans="1:10">
      <c r="A855" t="s">
        <v>65</v>
      </c>
      <c r="B855" s="33" t="s">
        <v>154</v>
      </c>
      <c r="C855" s="33" t="s">
        <v>550</v>
      </c>
      <c r="D855" s="33">
        <v>0</v>
      </c>
      <c r="E855" s="33" t="s">
        <v>1549</v>
      </c>
      <c r="F855" s="34">
        <v>11</v>
      </c>
      <c r="G855" s="34">
        <v>13</v>
      </c>
      <c r="H855" s="34">
        <v>12</v>
      </c>
      <c r="I855" s="34">
        <v>13</v>
      </c>
      <c r="J855" s="34">
        <v>4</v>
      </c>
    </row>
    <row r="856" spans="1:10">
      <c r="A856" t="s">
        <v>66</v>
      </c>
      <c r="B856" s="33" t="s">
        <v>154</v>
      </c>
      <c r="C856" s="33" t="s">
        <v>550</v>
      </c>
      <c r="D856" s="33">
        <v>0</v>
      </c>
      <c r="E856" s="33" t="s">
        <v>1550</v>
      </c>
      <c r="F856" s="34">
        <v>20</v>
      </c>
      <c r="G856" s="34">
        <v>7</v>
      </c>
      <c r="H856" s="34">
        <v>21</v>
      </c>
      <c r="I856" s="34">
        <v>28</v>
      </c>
      <c r="J856" s="34">
        <v>17</v>
      </c>
    </row>
    <row r="857" spans="1:10">
      <c r="A857" t="s">
        <v>90</v>
      </c>
      <c r="B857" s="33" t="s">
        <v>160</v>
      </c>
      <c r="C857" s="33" t="s">
        <v>550</v>
      </c>
      <c r="D857" s="33">
        <v>0</v>
      </c>
      <c r="E857" s="33" t="s">
        <v>1551</v>
      </c>
      <c r="F857" s="34">
        <v>144</v>
      </c>
      <c r="G857" s="34">
        <v>145</v>
      </c>
      <c r="H857" s="34">
        <v>147</v>
      </c>
      <c r="I857" s="34">
        <v>154</v>
      </c>
      <c r="J857" s="34">
        <v>189</v>
      </c>
    </row>
    <row r="858" spans="1:10">
      <c r="A858" t="s">
        <v>99</v>
      </c>
      <c r="B858" s="33" t="s">
        <v>160</v>
      </c>
      <c r="C858" s="33" t="s">
        <v>550</v>
      </c>
      <c r="D858" s="33">
        <v>0</v>
      </c>
      <c r="E858" s="33" t="s">
        <v>1552</v>
      </c>
      <c r="F858" s="34">
        <v>33</v>
      </c>
      <c r="G858" s="34">
        <v>42</v>
      </c>
      <c r="H858" s="34">
        <v>48</v>
      </c>
      <c r="I858" s="34">
        <v>39</v>
      </c>
      <c r="J858" s="34">
        <v>47</v>
      </c>
    </row>
    <row r="859" spans="1:10">
      <c r="A859" t="s">
        <v>108</v>
      </c>
      <c r="B859" s="33" t="s">
        <v>160</v>
      </c>
      <c r="C859" s="33" t="s">
        <v>550</v>
      </c>
      <c r="D859" s="33">
        <v>0</v>
      </c>
      <c r="E859" s="33" t="s">
        <v>1553</v>
      </c>
      <c r="F859" s="34">
        <v>36</v>
      </c>
      <c r="G859" s="34">
        <v>30</v>
      </c>
      <c r="H859" s="34">
        <v>17</v>
      </c>
      <c r="I859" s="34">
        <v>28</v>
      </c>
      <c r="J859" s="34">
        <v>57</v>
      </c>
    </row>
    <row r="860" spans="1:10">
      <c r="A860" t="s">
        <v>51</v>
      </c>
      <c r="B860" s="33" t="s">
        <v>160</v>
      </c>
      <c r="C860" s="33" t="s">
        <v>550</v>
      </c>
      <c r="D860" s="33">
        <v>0</v>
      </c>
      <c r="E860" s="33" t="s">
        <v>1554</v>
      </c>
      <c r="F860" s="34">
        <v>31</v>
      </c>
      <c r="G860" s="34">
        <v>37</v>
      </c>
      <c r="H860" s="34">
        <v>36</v>
      </c>
      <c r="I860" s="34">
        <v>49</v>
      </c>
      <c r="J860" s="34">
        <v>73</v>
      </c>
    </row>
    <row r="861" spans="1:10">
      <c r="A861" t="s">
        <v>199</v>
      </c>
      <c r="B861" s="33" t="s">
        <v>160</v>
      </c>
      <c r="C861" s="33" t="s">
        <v>550</v>
      </c>
      <c r="D861" s="33">
        <v>0</v>
      </c>
      <c r="E861" s="33" t="s">
        <v>1555</v>
      </c>
      <c r="F861" s="34">
        <v>10</v>
      </c>
      <c r="G861" s="34">
        <v>21</v>
      </c>
      <c r="H861" s="34">
        <v>28</v>
      </c>
      <c r="I861" s="34">
        <v>27</v>
      </c>
      <c r="J861" s="34">
        <v>31</v>
      </c>
    </row>
    <row r="862" spans="1:10">
      <c r="A862" t="s">
        <v>201</v>
      </c>
      <c r="B862" s="36" t="s">
        <v>160</v>
      </c>
      <c r="C862" s="33" t="s">
        <v>550</v>
      </c>
      <c r="D862" s="33">
        <v>0</v>
      </c>
      <c r="E862" s="33" t="s">
        <v>1556</v>
      </c>
      <c r="F862" s="34">
        <v>21</v>
      </c>
      <c r="G862" s="34">
        <v>16</v>
      </c>
      <c r="H862" s="34">
        <v>8</v>
      </c>
      <c r="I862" s="34">
        <v>22</v>
      </c>
      <c r="J862" s="34">
        <v>42</v>
      </c>
    </row>
    <row r="863" spans="1:10">
      <c r="A863" t="s">
        <v>54</v>
      </c>
      <c r="B863" s="33" t="s">
        <v>160</v>
      </c>
      <c r="C863" s="33" t="s">
        <v>550</v>
      </c>
      <c r="D863" s="33">
        <v>0</v>
      </c>
      <c r="E863" s="33" t="s">
        <v>1557</v>
      </c>
      <c r="F863" s="34">
        <v>7</v>
      </c>
      <c r="G863" s="34">
        <v>4</v>
      </c>
      <c r="H863" s="34">
        <v>5</v>
      </c>
      <c r="I863" s="34">
        <v>0</v>
      </c>
      <c r="J863" s="34">
        <v>0</v>
      </c>
    </row>
    <row r="864" spans="1:10">
      <c r="A864" t="s">
        <v>204</v>
      </c>
      <c r="B864" s="33" t="s">
        <v>160</v>
      </c>
      <c r="C864" s="33" t="s">
        <v>550</v>
      </c>
      <c r="D864" s="33">
        <v>0</v>
      </c>
      <c r="E864" s="33" t="s">
        <v>1558</v>
      </c>
      <c r="F864" s="34">
        <v>4</v>
      </c>
      <c r="G864" s="34">
        <v>3</v>
      </c>
      <c r="H864" s="34">
        <v>3</v>
      </c>
      <c r="I864" s="34">
        <v>0</v>
      </c>
      <c r="J864" s="34">
        <v>0</v>
      </c>
    </row>
    <row r="865" spans="1:10">
      <c r="A865" t="s">
        <v>206</v>
      </c>
      <c r="B865" s="37" t="s">
        <v>160</v>
      </c>
      <c r="C865" s="33" t="s">
        <v>550</v>
      </c>
      <c r="D865" s="33">
        <v>0</v>
      </c>
      <c r="E865" s="33" t="s">
        <v>1559</v>
      </c>
      <c r="F865" s="34">
        <v>3</v>
      </c>
      <c r="G865" s="34">
        <v>1</v>
      </c>
      <c r="H865" s="34">
        <v>2</v>
      </c>
      <c r="I865" s="34">
        <v>0</v>
      </c>
      <c r="J865" s="34">
        <v>0</v>
      </c>
    </row>
    <row r="866" spans="1:10">
      <c r="A866" t="s">
        <v>57</v>
      </c>
      <c r="B866" s="33" t="s">
        <v>160</v>
      </c>
      <c r="C866" s="33" t="s">
        <v>550</v>
      </c>
      <c r="D866" s="33">
        <v>0</v>
      </c>
      <c r="E866" s="33" t="s">
        <v>1560</v>
      </c>
      <c r="F866" s="34">
        <v>31</v>
      </c>
      <c r="G866" s="34">
        <v>31</v>
      </c>
      <c r="H866" s="34">
        <v>24</v>
      </c>
      <c r="I866" s="34">
        <v>18</v>
      </c>
      <c r="J866" s="34">
        <v>31</v>
      </c>
    </row>
    <row r="867" spans="1:10">
      <c r="A867" t="s">
        <v>209</v>
      </c>
      <c r="B867" s="33" t="s">
        <v>160</v>
      </c>
      <c r="C867" s="33" t="s">
        <v>550</v>
      </c>
      <c r="D867" s="33">
        <v>0</v>
      </c>
      <c r="E867" s="33" t="s">
        <v>1561</v>
      </c>
      <c r="F867" s="34">
        <v>19</v>
      </c>
      <c r="G867" s="34">
        <v>18</v>
      </c>
      <c r="H867" s="34">
        <v>17</v>
      </c>
      <c r="I867" s="34">
        <v>12</v>
      </c>
      <c r="J867" s="34">
        <v>16</v>
      </c>
    </row>
    <row r="868" spans="1:10">
      <c r="A868" t="s">
        <v>211</v>
      </c>
      <c r="B868" s="33" t="s">
        <v>160</v>
      </c>
      <c r="C868" s="33" t="s">
        <v>550</v>
      </c>
      <c r="D868" s="33">
        <v>0</v>
      </c>
      <c r="E868" s="33" t="s">
        <v>1562</v>
      </c>
      <c r="F868" s="34">
        <v>12</v>
      </c>
      <c r="G868" s="34">
        <v>13</v>
      </c>
      <c r="H868" s="34">
        <v>7</v>
      </c>
      <c r="I868" s="34">
        <v>6</v>
      </c>
      <c r="J868" s="34">
        <v>15</v>
      </c>
    </row>
    <row r="869" spans="1:10">
      <c r="A869" t="s">
        <v>166</v>
      </c>
      <c r="B869" s="33" t="s">
        <v>160</v>
      </c>
      <c r="C869" s="33" t="s">
        <v>550</v>
      </c>
      <c r="D869" s="33">
        <v>0</v>
      </c>
      <c r="E869" s="33" t="s">
        <v>1563</v>
      </c>
      <c r="F869" s="34">
        <v>7</v>
      </c>
      <c r="G869" s="34">
        <v>3</v>
      </c>
      <c r="H869" s="34">
        <v>6</v>
      </c>
      <c r="I869" s="34">
        <v>8</v>
      </c>
      <c r="J869" s="34">
        <v>14</v>
      </c>
    </row>
    <row r="870" spans="1:10">
      <c r="A870" t="s">
        <v>61</v>
      </c>
      <c r="B870" s="33" t="s">
        <v>160</v>
      </c>
      <c r="C870" s="33" t="s">
        <v>550</v>
      </c>
      <c r="D870" s="33">
        <v>0</v>
      </c>
      <c r="E870" s="33" t="s">
        <v>1564</v>
      </c>
      <c r="F870" s="34">
        <v>24</v>
      </c>
      <c r="G870" s="34">
        <v>27</v>
      </c>
      <c r="H870" s="34">
        <v>28</v>
      </c>
      <c r="I870" s="34">
        <v>30</v>
      </c>
      <c r="J870" s="34">
        <v>24</v>
      </c>
    </row>
    <row r="871" spans="1:10">
      <c r="A871" t="s">
        <v>62</v>
      </c>
      <c r="B871" s="33" t="s">
        <v>160</v>
      </c>
      <c r="C871" s="33" t="s">
        <v>550</v>
      </c>
      <c r="D871" s="33">
        <v>0</v>
      </c>
      <c r="E871" s="33" t="s">
        <v>1565</v>
      </c>
      <c r="F871" s="34">
        <v>4</v>
      </c>
      <c r="G871" s="34">
        <v>9</v>
      </c>
      <c r="H871" s="34">
        <v>4</v>
      </c>
      <c r="I871" s="34">
        <v>8</v>
      </c>
      <c r="J871" s="34">
        <v>6</v>
      </c>
    </row>
    <row r="872" spans="1:10">
      <c r="A872" t="s">
        <v>63</v>
      </c>
      <c r="B872" s="36" t="s">
        <v>160</v>
      </c>
      <c r="C872" s="33" t="s">
        <v>550</v>
      </c>
      <c r="D872" s="33">
        <v>0</v>
      </c>
      <c r="E872" s="33" t="s">
        <v>1566</v>
      </c>
      <c r="F872" s="34">
        <v>5</v>
      </c>
      <c r="G872" s="34">
        <v>0</v>
      </c>
      <c r="H872" s="34">
        <v>2</v>
      </c>
      <c r="I872" s="34">
        <v>9</v>
      </c>
      <c r="J872" s="34">
        <v>11</v>
      </c>
    </row>
    <row r="873" spans="1:10">
      <c r="A873" t="s">
        <v>64</v>
      </c>
      <c r="B873" s="33" t="s">
        <v>160</v>
      </c>
      <c r="C873" s="33" t="s">
        <v>550</v>
      </c>
      <c r="D873" s="33">
        <v>0</v>
      </c>
      <c r="E873" s="33" t="s">
        <v>1567</v>
      </c>
      <c r="F873" s="34">
        <v>4</v>
      </c>
      <c r="G873" s="34">
        <v>1</v>
      </c>
      <c r="H873" s="34">
        <v>5</v>
      </c>
      <c r="I873" s="34">
        <v>1</v>
      </c>
      <c r="J873" s="34">
        <v>0</v>
      </c>
    </row>
    <row r="874" spans="1:10">
      <c r="A874" t="s">
        <v>65</v>
      </c>
      <c r="B874" s="33" t="s">
        <v>160</v>
      </c>
      <c r="C874" s="33" t="s">
        <v>550</v>
      </c>
      <c r="D874" s="33">
        <v>0</v>
      </c>
      <c r="E874" s="33" t="s">
        <v>1568</v>
      </c>
      <c r="F874" s="34">
        <v>11</v>
      </c>
      <c r="G874" s="34">
        <v>11</v>
      </c>
      <c r="H874" s="34">
        <v>8</v>
      </c>
      <c r="I874" s="34">
        <v>12</v>
      </c>
      <c r="J874" s="34">
        <v>4</v>
      </c>
    </row>
    <row r="875" spans="1:10">
      <c r="A875" t="s">
        <v>66</v>
      </c>
      <c r="B875" s="33" t="s">
        <v>160</v>
      </c>
      <c r="C875" s="33" t="s">
        <v>550</v>
      </c>
      <c r="D875" s="33">
        <v>0</v>
      </c>
      <c r="E875" s="33" t="s">
        <v>1569</v>
      </c>
      <c r="F875" s="34">
        <v>20</v>
      </c>
      <c r="G875" s="34">
        <v>22</v>
      </c>
      <c r="H875" s="34">
        <v>29</v>
      </c>
      <c r="I875" s="34">
        <v>19</v>
      </c>
      <c r="J875" s="34">
        <v>26</v>
      </c>
    </row>
    <row r="876" spans="1:10">
      <c r="A876" t="s">
        <v>90</v>
      </c>
      <c r="B876" s="33" t="s">
        <v>121</v>
      </c>
      <c r="C876" s="33" t="s">
        <v>550</v>
      </c>
      <c r="D876" s="33">
        <v>0</v>
      </c>
      <c r="E876" s="33" t="s">
        <v>1570</v>
      </c>
      <c r="F876" s="34">
        <v>2</v>
      </c>
      <c r="G876" s="34">
        <v>0</v>
      </c>
      <c r="H876" s="34">
        <v>1</v>
      </c>
      <c r="I876" s="34">
        <v>3</v>
      </c>
      <c r="J876" s="34">
        <v>4</v>
      </c>
    </row>
    <row r="877" spans="1:10">
      <c r="A877" t="s">
        <v>99</v>
      </c>
      <c r="B877" s="33" t="s">
        <v>121</v>
      </c>
      <c r="C877" s="33" t="s">
        <v>550</v>
      </c>
      <c r="D877" s="33">
        <v>0</v>
      </c>
      <c r="E877" s="33" t="s">
        <v>1571</v>
      </c>
      <c r="F877" s="34">
        <v>2</v>
      </c>
      <c r="G877" s="34">
        <v>0</v>
      </c>
      <c r="H877" s="34">
        <v>0</v>
      </c>
      <c r="I877" s="34">
        <v>3</v>
      </c>
      <c r="J877" s="34">
        <v>1</v>
      </c>
    </row>
    <row r="878" spans="1:10">
      <c r="A878" t="s">
        <v>108</v>
      </c>
      <c r="B878" s="33" t="s">
        <v>121</v>
      </c>
      <c r="C878" s="33" t="s">
        <v>550</v>
      </c>
      <c r="D878" s="33">
        <v>0</v>
      </c>
      <c r="E878" s="33" t="s">
        <v>1572</v>
      </c>
      <c r="F878" s="34">
        <v>0</v>
      </c>
      <c r="G878" s="34">
        <v>0</v>
      </c>
      <c r="H878" s="34">
        <v>0</v>
      </c>
      <c r="I878" s="34">
        <v>0</v>
      </c>
      <c r="J878" s="34">
        <v>1</v>
      </c>
    </row>
    <row r="879" spans="1:10">
      <c r="A879" t="s">
        <v>51</v>
      </c>
      <c r="B879" s="33" t="s">
        <v>121</v>
      </c>
      <c r="C879" s="33" t="s">
        <v>550</v>
      </c>
      <c r="D879" s="33">
        <v>0</v>
      </c>
      <c r="E879" s="33" t="s">
        <v>1573</v>
      </c>
      <c r="F879" s="34">
        <v>1</v>
      </c>
      <c r="G879" s="34">
        <v>0</v>
      </c>
      <c r="H879" s="34">
        <v>0</v>
      </c>
      <c r="I879" s="34">
        <v>1</v>
      </c>
      <c r="J879" s="34">
        <v>0</v>
      </c>
    </row>
    <row r="880" spans="1:10">
      <c r="A880" t="s">
        <v>199</v>
      </c>
      <c r="B880" s="36" t="s">
        <v>121</v>
      </c>
      <c r="C880" s="33" t="s">
        <v>550</v>
      </c>
      <c r="D880" s="33">
        <v>0</v>
      </c>
      <c r="E880" s="33" t="s">
        <v>1574</v>
      </c>
      <c r="F880" s="34">
        <v>1</v>
      </c>
      <c r="G880" s="34">
        <v>0</v>
      </c>
      <c r="H880" s="34">
        <v>0</v>
      </c>
      <c r="I880" s="34">
        <v>1</v>
      </c>
      <c r="J880" s="34">
        <v>0</v>
      </c>
    </row>
    <row r="881" spans="1:10">
      <c r="A881" t="s">
        <v>201</v>
      </c>
      <c r="B881" s="33" t="s">
        <v>121</v>
      </c>
      <c r="C881" s="33" t="s">
        <v>550</v>
      </c>
      <c r="D881" s="33">
        <v>0</v>
      </c>
      <c r="E881" s="33" t="s">
        <v>1575</v>
      </c>
      <c r="F881" s="34">
        <v>0</v>
      </c>
      <c r="G881" s="34">
        <v>0</v>
      </c>
      <c r="H881" s="34">
        <v>0</v>
      </c>
      <c r="I881" s="34">
        <v>0</v>
      </c>
      <c r="J881" s="34">
        <v>0</v>
      </c>
    </row>
    <row r="882" spans="1:10">
      <c r="A882" t="s">
        <v>54</v>
      </c>
      <c r="B882" s="33" t="s">
        <v>121</v>
      </c>
      <c r="C882" s="33" t="s">
        <v>550</v>
      </c>
      <c r="D882" s="33">
        <v>0</v>
      </c>
      <c r="E882" s="33" t="s">
        <v>1576</v>
      </c>
      <c r="F882" s="34">
        <v>1</v>
      </c>
      <c r="G882" s="34">
        <v>0</v>
      </c>
      <c r="H882" s="34">
        <v>0</v>
      </c>
      <c r="I882" s="34">
        <v>0</v>
      </c>
      <c r="J882" s="34">
        <v>0</v>
      </c>
    </row>
    <row r="883" spans="1:10">
      <c r="A883" t="s">
        <v>204</v>
      </c>
      <c r="B883" s="37" t="s">
        <v>121</v>
      </c>
      <c r="C883" s="33" t="s">
        <v>550</v>
      </c>
      <c r="D883" s="33">
        <v>0</v>
      </c>
      <c r="E883" s="33" t="s">
        <v>1577</v>
      </c>
      <c r="F883" s="34">
        <v>1</v>
      </c>
      <c r="G883" s="34">
        <v>0</v>
      </c>
      <c r="H883" s="34">
        <v>0</v>
      </c>
      <c r="I883" s="34">
        <v>0</v>
      </c>
      <c r="J883" s="34">
        <v>0</v>
      </c>
    </row>
    <row r="884" spans="1:10">
      <c r="A884" t="s">
        <v>206</v>
      </c>
      <c r="B884" s="33" t="s">
        <v>121</v>
      </c>
      <c r="C884" s="33" t="s">
        <v>550</v>
      </c>
      <c r="D884" s="33">
        <v>0</v>
      </c>
      <c r="E884" s="33" t="s">
        <v>1578</v>
      </c>
      <c r="F884" s="34">
        <v>0</v>
      </c>
      <c r="G884" s="34">
        <v>0</v>
      </c>
      <c r="H884" s="34">
        <v>0</v>
      </c>
      <c r="I884" s="34">
        <v>0</v>
      </c>
      <c r="J884" s="34">
        <v>0</v>
      </c>
    </row>
    <row r="885" spans="1:10">
      <c r="A885" t="s">
        <v>57</v>
      </c>
      <c r="B885" s="33" t="s">
        <v>121</v>
      </c>
      <c r="C885" s="33" t="s">
        <v>550</v>
      </c>
      <c r="D885" s="33">
        <v>0</v>
      </c>
      <c r="E885" s="33" t="s">
        <v>1579</v>
      </c>
      <c r="F885" s="34">
        <v>0</v>
      </c>
      <c r="G885" s="34">
        <v>0</v>
      </c>
      <c r="H885" s="34">
        <v>0</v>
      </c>
      <c r="I885" s="34">
        <v>2</v>
      </c>
      <c r="J885" s="34">
        <v>2</v>
      </c>
    </row>
    <row r="886" spans="1:10">
      <c r="A886" t="s">
        <v>209</v>
      </c>
      <c r="B886" s="33" t="s">
        <v>121</v>
      </c>
      <c r="C886" s="33" t="s">
        <v>550</v>
      </c>
      <c r="D886" s="33">
        <v>0</v>
      </c>
      <c r="E886" s="33" t="s">
        <v>1580</v>
      </c>
      <c r="F886" s="34">
        <v>0</v>
      </c>
      <c r="G886" s="34">
        <v>0</v>
      </c>
      <c r="H886" s="34">
        <v>0</v>
      </c>
      <c r="I886" s="34">
        <v>2</v>
      </c>
      <c r="J886" s="34">
        <v>1</v>
      </c>
    </row>
    <row r="887" spans="1:10">
      <c r="A887" t="s">
        <v>211</v>
      </c>
      <c r="B887" s="33" t="s">
        <v>121</v>
      </c>
      <c r="C887" s="33" t="s">
        <v>550</v>
      </c>
      <c r="D887" s="33">
        <v>0</v>
      </c>
      <c r="E887" s="33" t="s">
        <v>1581</v>
      </c>
      <c r="F887" s="34">
        <v>0</v>
      </c>
      <c r="G887" s="34">
        <v>0</v>
      </c>
      <c r="H887" s="34">
        <v>0</v>
      </c>
      <c r="I887" s="34">
        <v>0</v>
      </c>
      <c r="J887" s="34">
        <v>1</v>
      </c>
    </row>
    <row r="888" spans="1:10">
      <c r="A888" t="s">
        <v>166</v>
      </c>
      <c r="B888" s="33" t="s">
        <v>121</v>
      </c>
      <c r="C888" s="33" t="s">
        <v>550</v>
      </c>
      <c r="D888" s="33">
        <v>0</v>
      </c>
      <c r="E888" s="33" t="s">
        <v>1582</v>
      </c>
      <c r="F888" s="34">
        <v>0</v>
      </c>
      <c r="G888" s="34">
        <v>0</v>
      </c>
      <c r="H888" s="34">
        <v>0</v>
      </c>
      <c r="I888" s="34">
        <v>0</v>
      </c>
      <c r="J888" s="34">
        <v>1</v>
      </c>
    </row>
    <row r="889" spans="1:10">
      <c r="A889" t="s">
        <v>61</v>
      </c>
      <c r="B889" s="33" t="s">
        <v>121</v>
      </c>
      <c r="C889" s="33" t="s">
        <v>550</v>
      </c>
      <c r="D889" s="33">
        <v>0</v>
      </c>
      <c r="E889" s="33" t="s">
        <v>1583</v>
      </c>
      <c r="F889" s="34">
        <v>0</v>
      </c>
      <c r="G889" s="34">
        <v>0</v>
      </c>
      <c r="H889" s="34">
        <v>0</v>
      </c>
      <c r="I889" s="34">
        <v>0</v>
      </c>
      <c r="J889" s="34">
        <v>0</v>
      </c>
    </row>
    <row r="890" spans="1:10">
      <c r="A890" t="s">
        <v>62</v>
      </c>
      <c r="B890" s="36" t="s">
        <v>121</v>
      </c>
      <c r="C890" s="33" t="s">
        <v>550</v>
      </c>
      <c r="D890" s="33">
        <v>0</v>
      </c>
      <c r="E890" s="33" t="s">
        <v>1584</v>
      </c>
      <c r="F890" s="34">
        <v>0</v>
      </c>
      <c r="G890" s="34">
        <v>0</v>
      </c>
      <c r="H890" s="34">
        <v>1</v>
      </c>
      <c r="I890" s="34">
        <v>0</v>
      </c>
      <c r="J890" s="34">
        <v>0</v>
      </c>
    </row>
    <row r="891" spans="1:10">
      <c r="A891" t="s">
        <v>63</v>
      </c>
      <c r="B891" s="33" t="s">
        <v>121</v>
      </c>
      <c r="C891" s="33" t="s">
        <v>550</v>
      </c>
      <c r="D891" s="33">
        <v>0</v>
      </c>
      <c r="E891" s="33" t="s">
        <v>1585</v>
      </c>
      <c r="F891" s="34">
        <v>0</v>
      </c>
      <c r="G891" s="34">
        <v>0</v>
      </c>
      <c r="H891" s="34">
        <v>0</v>
      </c>
      <c r="I891" s="34">
        <v>0</v>
      </c>
      <c r="J891" s="34">
        <v>0</v>
      </c>
    </row>
    <row r="892" spans="1:10">
      <c r="A892" t="s">
        <v>64</v>
      </c>
      <c r="B892" s="33" t="s">
        <v>121</v>
      </c>
      <c r="C892" s="33" t="s">
        <v>550</v>
      </c>
      <c r="D892" s="33">
        <v>0</v>
      </c>
      <c r="E892" s="33" t="s">
        <v>1586</v>
      </c>
      <c r="F892" s="34">
        <v>0</v>
      </c>
      <c r="G892" s="34">
        <v>0</v>
      </c>
      <c r="H892" s="34">
        <v>0</v>
      </c>
      <c r="I892" s="34">
        <v>0</v>
      </c>
      <c r="J892" s="34">
        <v>1</v>
      </c>
    </row>
    <row r="893" spans="1:10">
      <c r="A893" t="s">
        <v>65</v>
      </c>
      <c r="B893" s="33" t="s">
        <v>121</v>
      </c>
      <c r="C893" s="33" t="s">
        <v>550</v>
      </c>
      <c r="D893" s="33">
        <v>0</v>
      </c>
      <c r="E893" s="33" t="s">
        <v>1587</v>
      </c>
      <c r="F893" s="34">
        <v>0</v>
      </c>
      <c r="G893" s="34">
        <v>0</v>
      </c>
      <c r="H893" s="34">
        <v>0</v>
      </c>
      <c r="I893" s="34">
        <v>0</v>
      </c>
      <c r="J893" s="34">
        <v>0</v>
      </c>
    </row>
    <row r="894" spans="1:10">
      <c r="A894" t="s">
        <v>66</v>
      </c>
      <c r="B894" s="33" t="s">
        <v>121</v>
      </c>
      <c r="C894" s="33" t="s">
        <v>550</v>
      </c>
      <c r="D894" s="33">
        <v>0</v>
      </c>
      <c r="E894" s="33" t="s">
        <v>1588</v>
      </c>
      <c r="F894" s="34">
        <v>0</v>
      </c>
      <c r="G894" s="34">
        <v>0</v>
      </c>
      <c r="H894" s="34">
        <v>0</v>
      </c>
      <c r="I894" s="34">
        <v>0</v>
      </c>
      <c r="J894" s="34">
        <v>0</v>
      </c>
    </row>
    <row r="895" spans="1:10">
      <c r="A895" t="s">
        <v>90</v>
      </c>
      <c r="B895" s="33" t="s">
        <v>129</v>
      </c>
      <c r="C895" s="33" t="s">
        <v>550</v>
      </c>
      <c r="D895" s="33">
        <v>0</v>
      </c>
      <c r="E895" s="33" t="s">
        <v>1589</v>
      </c>
      <c r="F895" s="34">
        <v>2</v>
      </c>
      <c r="G895" s="34">
        <v>5</v>
      </c>
      <c r="H895" s="34">
        <v>6</v>
      </c>
      <c r="I895" s="34">
        <v>3</v>
      </c>
      <c r="J895" s="34">
        <v>6</v>
      </c>
    </row>
    <row r="896" spans="1:10">
      <c r="A896" t="s">
        <v>99</v>
      </c>
      <c r="B896" s="33" t="s">
        <v>129</v>
      </c>
      <c r="C896" s="33" t="s">
        <v>550</v>
      </c>
      <c r="D896" s="33">
        <v>0</v>
      </c>
      <c r="E896" s="33" t="s">
        <v>1590</v>
      </c>
      <c r="F896" s="34">
        <v>0</v>
      </c>
      <c r="G896" s="34">
        <v>2</v>
      </c>
      <c r="H896" s="34">
        <v>4</v>
      </c>
      <c r="I896" s="34">
        <v>1</v>
      </c>
      <c r="J896" s="34">
        <v>3</v>
      </c>
    </row>
    <row r="897" spans="1:10">
      <c r="A897" t="s">
        <v>108</v>
      </c>
      <c r="B897" s="33" t="s">
        <v>129</v>
      </c>
      <c r="C897" s="33" t="s">
        <v>550</v>
      </c>
      <c r="D897" s="33">
        <v>0</v>
      </c>
      <c r="E897" s="33" t="s">
        <v>1591</v>
      </c>
      <c r="F897" s="34">
        <v>1</v>
      </c>
      <c r="G897" s="34">
        <v>1</v>
      </c>
      <c r="H897" s="34">
        <v>0</v>
      </c>
      <c r="I897" s="34">
        <v>0</v>
      </c>
      <c r="J897" s="34">
        <v>0</v>
      </c>
    </row>
    <row r="898" spans="1:10">
      <c r="A898" t="s">
        <v>51</v>
      </c>
      <c r="B898" s="36" t="s">
        <v>129</v>
      </c>
      <c r="C898" s="33" t="s">
        <v>550</v>
      </c>
      <c r="D898" s="33">
        <v>0</v>
      </c>
      <c r="E898" s="33" t="s">
        <v>1592</v>
      </c>
      <c r="F898" s="34">
        <v>0</v>
      </c>
      <c r="G898" s="34">
        <v>2</v>
      </c>
      <c r="H898" s="34">
        <v>4</v>
      </c>
      <c r="I898" s="34">
        <v>0</v>
      </c>
      <c r="J898" s="34">
        <v>3</v>
      </c>
    </row>
    <row r="899" spans="1:10">
      <c r="A899" t="s">
        <v>199</v>
      </c>
      <c r="B899" s="33" t="s">
        <v>129</v>
      </c>
      <c r="C899" s="33" t="s">
        <v>550</v>
      </c>
      <c r="D899" s="33">
        <v>0</v>
      </c>
      <c r="E899" s="33" t="s">
        <v>1593</v>
      </c>
      <c r="F899" s="34">
        <v>0</v>
      </c>
      <c r="G899" s="34">
        <v>2</v>
      </c>
      <c r="H899" s="34">
        <v>4</v>
      </c>
      <c r="I899" s="34">
        <v>0</v>
      </c>
      <c r="J899" s="34">
        <v>3</v>
      </c>
    </row>
    <row r="900" spans="1:10">
      <c r="A900" t="s">
        <v>201</v>
      </c>
      <c r="B900" s="33" t="s">
        <v>129</v>
      </c>
      <c r="C900" s="33" t="s">
        <v>550</v>
      </c>
      <c r="D900" s="33">
        <v>0</v>
      </c>
      <c r="E900" s="33" t="s">
        <v>1594</v>
      </c>
      <c r="F900" s="34">
        <v>0</v>
      </c>
      <c r="G900" s="34">
        <v>0</v>
      </c>
      <c r="H900" s="34">
        <v>0</v>
      </c>
      <c r="I900" s="34">
        <v>0</v>
      </c>
      <c r="J900" s="34">
        <v>0</v>
      </c>
    </row>
    <row r="901" spans="1:10">
      <c r="A901" t="s">
        <v>54</v>
      </c>
      <c r="B901" s="37" t="s">
        <v>129</v>
      </c>
      <c r="C901" s="33" t="s">
        <v>550</v>
      </c>
      <c r="D901" s="33">
        <v>0</v>
      </c>
      <c r="E901" s="33" t="s">
        <v>1595</v>
      </c>
      <c r="F901" s="34">
        <v>0</v>
      </c>
      <c r="G901" s="34">
        <v>0</v>
      </c>
      <c r="H901" s="34">
        <v>0</v>
      </c>
      <c r="I901" s="34">
        <v>0</v>
      </c>
      <c r="J901" s="34">
        <v>0</v>
      </c>
    </row>
    <row r="902" spans="1:10">
      <c r="A902" t="s">
        <v>204</v>
      </c>
      <c r="B902" s="33" t="s">
        <v>129</v>
      </c>
      <c r="C902" s="33" t="s">
        <v>550</v>
      </c>
      <c r="D902" s="33">
        <v>0</v>
      </c>
      <c r="E902" s="33" t="s">
        <v>1596</v>
      </c>
      <c r="F902" s="34">
        <v>0</v>
      </c>
      <c r="G902" s="34">
        <v>0</v>
      </c>
      <c r="H902" s="34">
        <v>0</v>
      </c>
      <c r="I902" s="34">
        <v>0</v>
      </c>
      <c r="J902" s="34">
        <v>0</v>
      </c>
    </row>
    <row r="903" spans="1:10">
      <c r="A903" t="s">
        <v>206</v>
      </c>
      <c r="B903" s="33" t="s">
        <v>129</v>
      </c>
      <c r="C903" s="33" t="s">
        <v>550</v>
      </c>
      <c r="D903" s="33">
        <v>0</v>
      </c>
      <c r="E903" s="33" t="s">
        <v>1597</v>
      </c>
      <c r="F903" s="34">
        <v>0</v>
      </c>
      <c r="G903" s="34">
        <v>0</v>
      </c>
      <c r="H903" s="34">
        <v>0</v>
      </c>
      <c r="I903" s="34">
        <v>0</v>
      </c>
      <c r="J903" s="34">
        <v>0</v>
      </c>
    </row>
    <row r="904" spans="1:10">
      <c r="A904" t="s">
        <v>57</v>
      </c>
      <c r="B904" s="33" t="s">
        <v>129</v>
      </c>
      <c r="C904" s="33" t="s">
        <v>550</v>
      </c>
      <c r="D904" s="33">
        <v>0</v>
      </c>
      <c r="E904" s="33" t="s">
        <v>1598</v>
      </c>
      <c r="F904" s="34">
        <v>1</v>
      </c>
      <c r="G904" s="34">
        <v>1</v>
      </c>
      <c r="H904" s="34">
        <v>0</v>
      </c>
      <c r="I904" s="34">
        <v>1</v>
      </c>
      <c r="J904" s="34">
        <v>0</v>
      </c>
    </row>
    <row r="905" spans="1:10">
      <c r="A905" t="s">
        <v>209</v>
      </c>
      <c r="B905" s="33" t="s">
        <v>129</v>
      </c>
      <c r="C905" s="33" t="s">
        <v>550</v>
      </c>
      <c r="D905" s="33">
        <v>0</v>
      </c>
      <c r="E905" s="33" t="s">
        <v>1599</v>
      </c>
      <c r="F905" s="34">
        <v>0</v>
      </c>
      <c r="G905" s="34">
        <v>0</v>
      </c>
      <c r="H905" s="34">
        <v>0</v>
      </c>
      <c r="I905" s="34">
        <v>1</v>
      </c>
      <c r="J905" s="34">
        <v>0</v>
      </c>
    </row>
    <row r="906" spans="1:10">
      <c r="A906" t="s">
        <v>211</v>
      </c>
      <c r="B906" s="33" t="s">
        <v>129</v>
      </c>
      <c r="C906" s="33" t="s">
        <v>550</v>
      </c>
      <c r="D906" s="33">
        <v>0</v>
      </c>
      <c r="E906" s="33" t="s">
        <v>1600</v>
      </c>
      <c r="F906" s="34">
        <v>1</v>
      </c>
      <c r="G906" s="34">
        <v>1</v>
      </c>
      <c r="H906" s="34">
        <v>0</v>
      </c>
      <c r="I906" s="34">
        <v>0</v>
      </c>
      <c r="J906" s="34">
        <v>0</v>
      </c>
    </row>
    <row r="907" spans="1:10">
      <c r="A907" t="s">
        <v>166</v>
      </c>
      <c r="B907" s="33" t="s">
        <v>129</v>
      </c>
      <c r="C907" s="33" t="s">
        <v>550</v>
      </c>
      <c r="D907" s="33">
        <v>0</v>
      </c>
      <c r="E907" s="33" t="s">
        <v>1601</v>
      </c>
      <c r="F907" s="34">
        <v>0</v>
      </c>
      <c r="G907" s="34">
        <v>0</v>
      </c>
      <c r="H907" s="34">
        <v>0</v>
      </c>
      <c r="I907" s="34">
        <v>1</v>
      </c>
      <c r="J907" s="34">
        <v>0</v>
      </c>
    </row>
    <row r="908" spans="1:10">
      <c r="A908" t="s">
        <v>61</v>
      </c>
      <c r="B908" s="36" t="s">
        <v>129</v>
      </c>
      <c r="C908" s="33" t="s">
        <v>550</v>
      </c>
      <c r="D908" s="33">
        <v>0</v>
      </c>
      <c r="E908" s="33" t="s">
        <v>1602</v>
      </c>
      <c r="F908" s="34">
        <v>0</v>
      </c>
      <c r="G908" s="34">
        <v>0</v>
      </c>
      <c r="H908" s="34">
        <v>0</v>
      </c>
      <c r="I908" s="34">
        <v>0</v>
      </c>
      <c r="J908" s="34">
        <v>0</v>
      </c>
    </row>
    <row r="909" spans="1:10">
      <c r="A909" t="s">
        <v>62</v>
      </c>
      <c r="B909" s="33" t="s">
        <v>129</v>
      </c>
      <c r="C909" s="33" t="s">
        <v>550</v>
      </c>
      <c r="D909" s="33">
        <v>0</v>
      </c>
      <c r="E909" s="33" t="s">
        <v>1603</v>
      </c>
      <c r="F909" s="34">
        <v>0</v>
      </c>
      <c r="G909" s="34">
        <v>0</v>
      </c>
      <c r="H909" s="34">
        <v>0</v>
      </c>
      <c r="I909" s="34">
        <v>0</v>
      </c>
      <c r="J909" s="34">
        <v>0</v>
      </c>
    </row>
    <row r="910" spans="1:10">
      <c r="A910" t="s">
        <v>63</v>
      </c>
      <c r="B910" s="33" t="s">
        <v>129</v>
      </c>
      <c r="C910" s="33" t="s">
        <v>550</v>
      </c>
      <c r="D910" s="33">
        <v>0</v>
      </c>
      <c r="E910" s="33" t="s">
        <v>1604</v>
      </c>
      <c r="F910" s="34">
        <v>0</v>
      </c>
      <c r="G910" s="34">
        <v>1</v>
      </c>
      <c r="H910" s="34">
        <v>0</v>
      </c>
      <c r="I910" s="34">
        <v>0</v>
      </c>
      <c r="J910" s="34">
        <v>0</v>
      </c>
    </row>
    <row r="911" spans="1:10">
      <c r="A911" t="s">
        <v>64</v>
      </c>
      <c r="B911" s="33" t="s">
        <v>129</v>
      </c>
      <c r="C911" s="33" t="s">
        <v>550</v>
      </c>
      <c r="D911" s="33">
        <v>0</v>
      </c>
      <c r="E911" s="33" t="s">
        <v>1605</v>
      </c>
      <c r="F911" s="34">
        <v>0</v>
      </c>
      <c r="G911" s="34">
        <v>0</v>
      </c>
      <c r="H911" s="34">
        <v>0</v>
      </c>
      <c r="I911" s="34">
        <v>0</v>
      </c>
      <c r="J911" s="34">
        <v>0</v>
      </c>
    </row>
    <row r="912" spans="1:10">
      <c r="A912" t="s">
        <v>65</v>
      </c>
      <c r="B912" s="33" t="s">
        <v>129</v>
      </c>
      <c r="C912" s="33" t="s">
        <v>550</v>
      </c>
      <c r="D912" s="33">
        <v>0</v>
      </c>
      <c r="E912" s="33" t="s">
        <v>1606</v>
      </c>
      <c r="F912" s="34">
        <v>1</v>
      </c>
      <c r="G912" s="34">
        <v>0</v>
      </c>
      <c r="H912" s="34">
        <v>0</v>
      </c>
      <c r="I912" s="34">
        <v>0</v>
      </c>
      <c r="J912" s="34">
        <v>0</v>
      </c>
    </row>
    <row r="913" spans="1:10">
      <c r="A913" t="s">
        <v>66</v>
      </c>
      <c r="B913" s="33" t="s">
        <v>129</v>
      </c>
      <c r="C913" s="33" t="s">
        <v>550</v>
      </c>
      <c r="D913" s="33">
        <v>0</v>
      </c>
      <c r="E913" s="33" t="s">
        <v>1607</v>
      </c>
      <c r="F913" s="34">
        <v>0</v>
      </c>
      <c r="G913" s="34">
        <v>1</v>
      </c>
      <c r="H913" s="34">
        <v>2</v>
      </c>
      <c r="I913" s="34">
        <v>1</v>
      </c>
      <c r="J913" s="34">
        <v>3</v>
      </c>
    </row>
    <row r="914" spans="1:10">
      <c r="A914" t="s">
        <v>90</v>
      </c>
      <c r="B914" s="33" t="s">
        <v>135</v>
      </c>
      <c r="C914" s="33" t="s">
        <v>550</v>
      </c>
      <c r="D914" s="33">
        <v>0</v>
      </c>
      <c r="E914" s="33" t="s">
        <v>1608</v>
      </c>
      <c r="F914" s="34">
        <v>54</v>
      </c>
      <c r="G914" s="34">
        <v>77</v>
      </c>
      <c r="H914" s="34">
        <v>68</v>
      </c>
      <c r="I914" s="34">
        <v>82</v>
      </c>
      <c r="J914" s="34">
        <v>102</v>
      </c>
    </row>
    <row r="915" spans="1:10">
      <c r="A915" t="s">
        <v>99</v>
      </c>
      <c r="B915" s="33" t="s">
        <v>135</v>
      </c>
      <c r="C915" s="33" t="s">
        <v>550</v>
      </c>
      <c r="D915" s="33">
        <v>0</v>
      </c>
      <c r="E915" s="33" t="s">
        <v>1609</v>
      </c>
      <c r="F915" s="34">
        <v>25</v>
      </c>
      <c r="G915" s="34">
        <v>17</v>
      </c>
      <c r="H915" s="34">
        <v>20</v>
      </c>
      <c r="I915" s="34">
        <v>16</v>
      </c>
      <c r="J915" s="34">
        <v>30</v>
      </c>
    </row>
    <row r="916" spans="1:10">
      <c r="A916" t="s">
        <v>108</v>
      </c>
      <c r="B916" s="36" t="s">
        <v>135</v>
      </c>
      <c r="C916" s="33" t="s">
        <v>550</v>
      </c>
      <c r="D916" s="33">
        <v>0</v>
      </c>
      <c r="E916" s="33" t="s">
        <v>1610</v>
      </c>
      <c r="F916" s="34">
        <v>13</v>
      </c>
      <c r="G916" s="34">
        <v>30</v>
      </c>
      <c r="H916" s="34">
        <v>14</v>
      </c>
      <c r="I916" s="34">
        <v>30</v>
      </c>
      <c r="J916" s="34">
        <v>32</v>
      </c>
    </row>
    <row r="917" spans="1:10">
      <c r="A917" t="s">
        <v>51</v>
      </c>
      <c r="B917" s="33" t="s">
        <v>135</v>
      </c>
      <c r="C917" s="33" t="s">
        <v>550</v>
      </c>
      <c r="D917" s="33">
        <v>0</v>
      </c>
      <c r="E917" s="33" t="s">
        <v>1611</v>
      </c>
      <c r="F917" s="34">
        <v>22</v>
      </c>
      <c r="G917" s="34">
        <v>33</v>
      </c>
      <c r="H917" s="34">
        <v>18</v>
      </c>
      <c r="I917" s="34">
        <v>36</v>
      </c>
      <c r="J917" s="34">
        <v>44</v>
      </c>
    </row>
    <row r="918" spans="1:10">
      <c r="A918" t="s">
        <v>199</v>
      </c>
      <c r="B918" s="33" t="s">
        <v>135</v>
      </c>
      <c r="C918" s="33" t="s">
        <v>550</v>
      </c>
      <c r="D918" s="33">
        <v>0</v>
      </c>
      <c r="E918" s="33" t="s">
        <v>1612</v>
      </c>
      <c r="F918" s="34">
        <v>15</v>
      </c>
      <c r="G918" s="34">
        <v>10</v>
      </c>
      <c r="H918" s="34">
        <v>10</v>
      </c>
      <c r="I918" s="34">
        <v>11</v>
      </c>
      <c r="J918" s="34">
        <v>18</v>
      </c>
    </row>
    <row r="919" spans="1:10">
      <c r="A919" t="s">
        <v>201</v>
      </c>
      <c r="B919" s="37" t="s">
        <v>135</v>
      </c>
      <c r="C919" s="33" t="s">
        <v>550</v>
      </c>
      <c r="D919" s="33">
        <v>0</v>
      </c>
      <c r="E919" s="33" t="s">
        <v>1613</v>
      </c>
      <c r="F919" s="34">
        <v>7</v>
      </c>
      <c r="G919" s="34">
        <v>23</v>
      </c>
      <c r="H919" s="34">
        <v>8</v>
      </c>
      <c r="I919" s="34">
        <v>25</v>
      </c>
      <c r="J919" s="34">
        <v>26</v>
      </c>
    </row>
    <row r="920" spans="1:10">
      <c r="A920" t="s">
        <v>54</v>
      </c>
      <c r="B920" s="33" t="s">
        <v>135</v>
      </c>
      <c r="C920" s="33" t="s">
        <v>550</v>
      </c>
      <c r="D920" s="33">
        <v>0</v>
      </c>
      <c r="E920" s="33" t="s">
        <v>1614</v>
      </c>
      <c r="F920" s="34">
        <v>2</v>
      </c>
      <c r="G920" s="34">
        <v>1</v>
      </c>
      <c r="H920" s="34">
        <v>2</v>
      </c>
      <c r="I920" s="34">
        <v>1</v>
      </c>
      <c r="J920" s="34">
        <v>0</v>
      </c>
    </row>
    <row r="921" spans="1:10">
      <c r="A921" t="s">
        <v>204</v>
      </c>
      <c r="B921" s="33" t="s">
        <v>135</v>
      </c>
      <c r="C921" s="33" t="s">
        <v>550</v>
      </c>
      <c r="D921" s="33">
        <v>0</v>
      </c>
      <c r="E921" s="33" t="s">
        <v>1615</v>
      </c>
      <c r="F921" s="34">
        <v>1</v>
      </c>
      <c r="G921" s="34">
        <v>1</v>
      </c>
      <c r="H921" s="34">
        <v>0</v>
      </c>
      <c r="I921" s="34">
        <v>0</v>
      </c>
      <c r="J921" s="34">
        <v>0</v>
      </c>
    </row>
    <row r="922" spans="1:10">
      <c r="A922" t="s">
        <v>206</v>
      </c>
      <c r="B922" s="33" t="s">
        <v>135</v>
      </c>
      <c r="C922" s="33" t="s">
        <v>550</v>
      </c>
      <c r="D922" s="33">
        <v>0</v>
      </c>
      <c r="E922" s="33" t="s">
        <v>1616</v>
      </c>
      <c r="F922" s="34">
        <v>1</v>
      </c>
      <c r="G922" s="34">
        <v>0</v>
      </c>
      <c r="H922" s="34">
        <v>2</v>
      </c>
      <c r="I922" s="34">
        <v>1</v>
      </c>
      <c r="J922" s="34">
        <v>0</v>
      </c>
    </row>
    <row r="923" spans="1:10">
      <c r="A923" t="s">
        <v>57</v>
      </c>
      <c r="B923" s="33" t="s">
        <v>135</v>
      </c>
      <c r="C923" s="33" t="s">
        <v>550</v>
      </c>
      <c r="D923" s="33">
        <v>0</v>
      </c>
      <c r="E923" s="33" t="s">
        <v>1617</v>
      </c>
      <c r="F923" s="34">
        <v>14</v>
      </c>
      <c r="G923" s="34">
        <v>13</v>
      </c>
      <c r="H923" s="34">
        <v>14</v>
      </c>
      <c r="I923" s="34">
        <v>9</v>
      </c>
      <c r="J923" s="34">
        <v>18</v>
      </c>
    </row>
    <row r="924" spans="1:10">
      <c r="A924" t="s">
        <v>209</v>
      </c>
      <c r="B924" s="33" t="s">
        <v>135</v>
      </c>
      <c r="C924" s="33" t="s">
        <v>550</v>
      </c>
      <c r="D924" s="33">
        <v>0</v>
      </c>
      <c r="E924" s="33" t="s">
        <v>1618</v>
      </c>
      <c r="F924" s="34">
        <v>9</v>
      </c>
      <c r="G924" s="34">
        <v>6</v>
      </c>
      <c r="H924" s="34">
        <v>10</v>
      </c>
      <c r="I924" s="34">
        <v>5</v>
      </c>
      <c r="J924" s="34">
        <v>12</v>
      </c>
    </row>
    <row r="925" spans="1:10">
      <c r="A925" t="s">
        <v>211</v>
      </c>
      <c r="B925" s="33" t="s">
        <v>135</v>
      </c>
      <c r="C925" s="33" t="s">
        <v>550</v>
      </c>
      <c r="D925" s="33">
        <v>0</v>
      </c>
      <c r="E925" s="33" t="s">
        <v>1619</v>
      </c>
      <c r="F925" s="34">
        <v>5</v>
      </c>
      <c r="G925" s="34">
        <v>7</v>
      </c>
      <c r="H925" s="34">
        <v>4</v>
      </c>
      <c r="I925" s="34">
        <v>4</v>
      </c>
      <c r="J925" s="34">
        <v>6</v>
      </c>
    </row>
    <row r="926" spans="1:10">
      <c r="A926" t="s">
        <v>166</v>
      </c>
      <c r="B926" s="36" t="s">
        <v>135</v>
      </c>
      <c r="C926" s="33" t="s">
        <v>550</v>
      </c>
      <c r="D926" s="33">
        <v>0</v>
      </c>
      <c r="E926" s="33" t="s">
        <v>1620</v>
      </c>
      <c r="F926" s="34">
        <v>1</v>
      </c>
      <c r="G926" s="34">
        <v>0</v>
      </c>
      <c r="H926" s="34">
        <v>1</v>
      </c>
      <c r="I926" s="34">
        <v>2</v>
      </c>
      <c r="J926" s="34">
        <v>3</v>
      </c>
    </row>
    <row r="927" spans="1:10">
      <c r="A927" t="s">
        <v>61</v>
      </c>
      <c r="B927" s="33" t="s">
        <v>135</v>
      </c>
      <c r="C927" s="33" t="s">
        <v>550</v>
      </c>
      <c r="D927" s="33">
        <v>0</v>
      </c>
      <c r="E927" s="33" t="s">
        <v>1621</v>
      </c>
      <c r="F927" s="34">
        <v>7</v>
      </c>
      <c r="G927" s="34">
        <v>12</v>
      </c>
      <c r="H927" s="34">
        <v>14</v>
      </c>
      <c r="I927" s="34">
        <v>15</v>
      </c>
      <c r="J927" s="34">
        <v>20</v>
      </c>
    </row>
    <row r="928" spans="1:10">
      <c r="A928" t="s">
        <v>62</v>
      </c>
      <c r="B928" s="33" t="s">
        <v>135</v>
      </c>
      <c r="C928" s="33" t="s">
        <v>550</v>
      </c>
      <c r="D928" s="33">
        <v>0</v>
      </c>
      <c r="E928" s="33" t="s">
        <v>1622</v>
      </c>
      <c r="F928" s="34">
        <v>0</v>
      </c>
      <c r="G928" s="34">
        <v>0</v>
      </c>
      <c r="H928" s="34">
        <v>0</v>
      </c>
      <c r="I928" s="34">
        <v>0</v>
      </c>
      <c r="J928" s="34">
        <v>0</v>
      </c>
    </row>
    <row r="929" spans="1:10">
      <c r="A929" t="s">
        <v>63</v>
      </c>
      <c r="B929" s="33" t="s">
        <v>135</v>
      </c>
      <c r="C929" s="33" t="s">
        <v>550</v>
      </c>
      <c r="D929" s="33">
        <v>0</v>
      </c>
      <c r="E929" s="33" t="s">
        <v>1623</v>
      </c>
      <c r="F929" s="34">
        <v>0</v>
      </c>
      <c r="G929" s="34">
        <v>0</v>
      </c>
      <c r="H929" s="34">
        <v>0</v>
      </c>
      <c r="I929" s="34">
        <v>1</v>
      </c>
      <c r="J929" s="34">
        <v>2</v>
      </c>
    </row>
    <row r="930" spans="1:10">
      <c r="A930" t="s">
        <v>64</v>
      </c>
      <c r="B930" s="33" t="s">
        <v>135</v>
      </c>
      <c r="C930" s="33" t="s">
        <v>550</v>
      </c>
      <c r="D930" s="33">
        <v>0</v>
      </c>
      <c r="E930" s="33" t="s">
        <v>1624</v>
      </c>
      <c r="F930" s="34">
        <v>1</v>
      </c>
      <c r="G930" s="34">
        <v>0</v>
      </c>
      <c r="H930" s="34">
        <v>1</v>
      </c>
      <c r="I930" s="34">
        <v>1</v>
      </c>
      <c r="J930" s="34">
        <v>1</v>
      </c>
    </row>
    <row r="931" spans="1:10">
      <c r="A931" t="s">
        <v>65</v>
      </c>
      <c r="B931" s="33" t="s">
        <v>135</v>
      </c>
      <c r="C931" s="33" t="s">
        <v>550</v>
      </c>
      <c r="D931" s="33">
        <v>0</v>
      </c>
      <c r="E931" s="33" t="s">
        <v>1625</v>
      </c>
      <c r="F931" s="34">
        <v>3</v>
      </c>
      <c r="G931" s="34">
        <v>4</v>
      </c>
      <c r="H931" s="34">
        <v>5</v>
      </c>
      <c r="I931" s="34">
        <v>4</v>
      </c>
      <c r="J931" s="34">
        <v>6</v>
      </c>
    </row>
    <row r="932" spans="1:10">
      <c r="A932" t="s">
        <v>66</v>
      </c>
      <c r="B932" s="33" t="s">
        <v>135</v>
      </c>
      <c r="C932" s="33" t="s">
        <v>550</v>
      </c>
      <c r="D932" s="33">
        <v>0</v>
      </c>
      <c r="E932" s="33" t="s">
        <v>1626</v>
      </c>
      <c r="F932" s="34">
        <v>4</v>
      </c>
      <c r="G932" s="34">
        <v>14</v>
      </c>
      <c r="H932" s="34">
        <v>13</v>
      </c>
      <c r="I932" s="34">
        <v>13</v>
      </c>
      <c r="J932" s="34">
        <v>8</v>
      </c>
    </row>
    <row r="933" spans="1:10">
      <c r="A933" t="s">
        <v>90</v>
      </c>
      <c r="B933" s="33" t="s">
        <v>140</v>
      </c>
      <c r="C933" s="33" t="s">
        <v>550</v>
      </c>
      <c r="D933" s="33">
        <v>0</v>
      </c>
      <c r="E933" s="33" t="s">
        <v>1627</v>
      </c>
      <c r="F933" s="34">
        <v>7</v>
      </c>
      <c r="G933" s="34">
        <v>10</v>
      </c>
      <c r="H933" s="34">
        <v>4</v>
      </c>
      <c r="I933" s="34">
        <v>5</v>
      </c>
      <c r="J933" s="34">
        <v>4</v>
      </c>
    </row>
    <row r="934" spans="1:10">
      <c r="A934" t="s">
        <v>99</v>
      </c>
      <c r="B934" s="36" t="s">
        <v>140</v>
      </c>
      <c r="C934" s="33" t="s">
        <v>550</v>
      </c>
      <c r="D934" s="33">
        <v>0</v>
      </c>
      <c r="E934" s="33" t="s">
        <v>1628</v>
      </c>
      <c r="F934" s="34">
        <v>2</v>
      </c>
      <c r="G934" s="34">
        <v>5</v>
      </c>
      <c r="H934" s="34">
        <v>0</v>
      </c>
      <c r="I934" s="34">
        <v>1</v>
      </c>
      <c r="J934" s="34">
        <v>0</v>
      </c>
    </row>
    <row r="935" spans="1:10">
      <c r="A935" t="s">
        <v>108</v>
      </c>
      <c r="B935" s="33" t="s">
        <v>140</v>
      </c>
      <c r="C935" s="33" t="s">
        <v>550</v>
      </c>
      <c r="D935" s="33">
        <v>0</v>
      </c>
      <c r="E935" s="33" t="s">
        <v>1629</v>
      </c>
      <c r="F935" s="34">
        <v>0</v>
      </c>
      <c r="G935" s="34">
        <v>2</v>
      </c>
      <c r="H935" s="34">
        <v>0</v>
      </c>
      <c r="I935" s="34">
        <v>0</v>
      </c>
      <c r="J935" s="34">
        <v>1</v>
      </c>
    </row>
    <row r="936" spans="1:10">
      <c r="A936" t="s">
        <v>51</v>
      </c>
      <c r="B936" s="33" t="s">
        <v>140</v>
      </c>
      <c r="C936" s="33" t="s">
        <v>550</v>
      </c>
      <c r="D936" s="33">
        <v>0</v>
      </c>
      <c r="E936" s="33" t="s">
        <v>1630</v>
      </c>
      <c r="F936" s="34">
        <v>0</v>
      </c>
      <c r="G936" s="34">
        <v>0</v>
      </c>
      <c r="H936" s="34">
        <v>0</v>
      </c>
      <c r="I936" s="34">
        <v>0</v>
      </c>
      <c r="J936" s="34">
        <v>0</v>
      </c>
    </row>
    <row r="937" spans="1:10">
      <c r="A937" t="s">
        <v>199</v>
      </c>
      <c r="B937" s="37" t="s">
        <v>140</v>
      </c>
      <c r="C937" s="33" t="s">
        <v>550</v>
      </c>
      <c r="D937" s="33">
        <v>0</v>
      </c>
      <c r="E937" s="33" t="s">
        <v>1631</v>
      </c>
      <c r="F937" s="34">
        <v>0</v>
      </c>
      <c r="G937" s="34">
        <v>0</v>
      </c>
      <c r="H937" s="34">
        <v>0</v>
      </c>
      <c r="I937" s="34">
        <v>0</v>
      </c>
      <c r="J937" s="34">
        <v>0</v>
      </c>
    </row>
    <row r="938" spans="1:10">
      <c r="A938" t="s">
        <v>201</v>
      </c>
      <c r="B938" s="33" t="s">
        <v>140</v>
      </c>
      <c r="C938" s="33" t="s">
        <v>550</v>
      </c>
      <c r="D938" s="33">
        <v>0</v>
      </c>
      <c r="E938" s="33" t="s">
        <v>1632</v>
      </c>
      <c r="F938" s="34">
        <v>0</v>
      </c>
      <c r="G938" s="34">
        <v>0</v>
      </c>
      <c r="H938" s="34">
        <v>0</v>
      </c>
      <c r="I938" s="34">
        <v>0</v>
      </c>
      <c r="J938" s="34">
        <v>0</v>
      </c>
    </row>
    <row r="939" spans="1:10">
      <c r="A939" t="s">
        <v>54</v>
      </c>
      <c r="B939" s="33" t="s">
        <v>140</v>
      </c>
      <c r="C939" s="33" t="s">
        <v>550</v>
      </c>
      <c r="D939" s="33">
        <v>0</v>
      </c>
      <c r="E939" s="33" t="s">
        <v>1633</v>
      </c>
      <c r="F939" s="34">
        <v>0</v>
      </c>
      <c r="G939" s="34">
        <v>0</v>
      </c>
      <c r="H939" s="34">
        <v>0</v>
      </c>
      <c r="I939" s="34">
        <v>0</v>
      </c>
      <c r="J939" s="34">
        <v>0</v>
      </c>
    </row>
    <row r="940" spans="1:10">
      <c r="A940" t="s">
        <v>204</v>
      </c>
      <c r="B940" s="33" t="s">
        <v>140</v>
      </c>
      <c r="C940" s="33" t="s">
        <v>550</v>
      </c>
      <c r="D940" s="33">
        <v>0</v>
      </c>
      <c r="E940" s="33" t="s">
        <v>1634</v>
      </c>
      <c r="F940" s="34">
        <v>0</v>
      </c>
      <c r="G940" s="34">
        <v>0</v>
      </c>
      <c r="H940" s="34">
        <v>0</v>
      </c>
      <c r="I940" s="34">
        <v>0</v>
      </c>
      <c r="J940" s="34">
        <v>0</v>
      </c>
    </row>
    <row r="941" spans="1:10">
      <c r="A941" t="s">
        <v>206</v>
      </c>
      <c r="B941" s="33" t="s">
        <v>140</v>
      </c>
      <c r="C941" s="33" t="s">
        <v>550</v>
      </c>
      <c r="D941" s="33">
        <v>0</v>
      </c>
      <c r="E941" s="33" t="s">
        <v>1635</v>
      </c>
      <c r="F941" s="34">
        <v>0</v>
      </c>
      <c r="G941" s="34">
        <v>0</v>
      </c>
      <c r="H941" s="34">
        <v>0</v>
      </c>
      <c r="I941" s="34">
        <v>0</v>
      </c>
      <c r="J941" s="34">
        <v>0</v>
      </c>
    </row>
    <row r="942" spans="1:10">
      <c r="A942" t="s">
        <v>57</v>
      </c>
      <c r="B942" s="33" t="s">
        <v>140</v>
      </c>
      <c r="C942" s="33" t="s">
        <v>550</v>
      </c>
      <c r="D942" s="33">
        <v>0</v>
      </c>
      <c r="E942" s="33" t="s">
        <v>1636</v>
      </c>
      <c r="F942" s="34">
        <v>2</v>
      </c>
      <c r="G942" s="34">
        <v>7</v>
      </c>
      <c r="H942" s="34">
        <v>0</v>
      </c>
      <c r="I942" s="34">
        <v>1</v>
      </c>
      <c r="J942" s="34">
        <v>1</v>
      </c>
    </row>
    <row r="943" spans="1:10">
      <c r="A943" t="s">
        <v>209</v>
      </c>
      <c r="B943" s="33" t="s">
        <v>140</v>
      </c>
      <c r="C943" s="33" t="s">
        <v>550</v>
      </c>
      <c r="D943" s="33">
        <v>0</v>
      </c>
      <c r="E943" s="33" t="s">
        <v>1637</v>
      </c>
      <c r="F943" s="34">
        <v>2</v>
      </c>
      <c r="G943" s="34">
        <v>5</v>
      </c>
      <c r="H943" s="34">
        <v>0</v>
      </c>
      <c r="I943" s="34">
        <v>1</v>
      </c>
      <c r="J943" s="34">
        <v>0</v>
      </c>
    </row>
    <row r="944" spans="1:10">
      <c r="A944" t="s">
        <v>211</v>
      </c>
      <c r="B944" s="36" t="s">
        <v>140</v>
      </c>
      <c r="C944" s="33" t="s">
        <v>550</v>
      </c>
      <c r="D944" s="33">
        <v>0</v>
      </c>
      <c r="E944" s="33" t="s">
        <v>1638</v>
      </c>
      <c r="F944" s="34">
        <v>0</v>
      </c>
      <c r="G944" s="34">
        <v>2</v>
      </c>
      <c r="H944" s="34">
        <v>0</v>
      </c>
      <c r="I944" s="34">
        <v>0</v>
      </c>
      <c r="J944" s="34">
        <v>1</v>
      </c>
    </row>
    <row r="945" spans="1:10">
      <c r="A945" t="s">
        <v>166</v>
      </c>
      <c r="B945" s="33" t="s">
        <v>140</v>
      </c>
      <c r="C945" s="33" t="s">
        <v>550</v>
      </c>
      <c r="D945" s="33">
        <v>0</v>
      </c>
      <c r="E945" s="33" t="s">
        <v>1639</v>
      </c>
      <c r="F945" s="34">
        <v>0</v>
      </c>
      <c r="G945" s="34">
        <v>0</v>
      </c>
      <c r="H945" s="34">
        <v>1</v>
      </c>
      <c r="I945" s="34">
        <v>1</v>
      </c>
      <c r="J945" s="34">
        <v>0</v>
      </c>
    </row>
    <row r="946" spans="1:10">
      <c r="A946" t="s">
        <v>61</v>
      </c>
      <c r="B946" s="33" t="s">
        <v>140</v>
      </c>
      <c r="C946" s="33" t="s">
        <v>550</v>
      </c>
      <c r="D946" s="33">
        <v>0</v>
      </c>
      <c r="E946" s="33" t="s">
        <v>1640</v>
      </c>
      <c r="F946" s="34">
        <v>0</v>
      </c>
      <c r="G946" s="34">
        <v>2</v>
      </c>
      <c r="H946" s="34">
        <v>1</v>
      </c>
      <c r="I946" s="34">
        <v>1</v>
      </c>
      <c r="J946" s="34">
        <v>1</v>
      </c>
    </row>
    <row r="947" spans="1:10">
      <c r="A947" t="s">
        <v>62</v>
      </c>
      <c r="B947" s="33" t="s">
        <v>140</v>
      </c>
      <c r="C947" s="33" t="s">
        <v>550</v>
      </c>
      <c r="D947" s="33">
        <v>0</v>
      </c>
      <c r="E947" s="33" t="s">
        <v>1641</v>
      </c>
      <c r="F947" s="34">
        <v>1</v>
      </c>
      <c r="G947" s="34">
        <v>0</v>
      </c>
      <c r="H947" s="34">
        <v>0</v>
      </c>
      <c r="I947" s="34">
        <v>0</v>
      </c>
      <c r="J947" s="34">
        <v>0</v>
      </c>
    </row>
    <row r="948" spans="1:10">
      <c r="A948" t="s">
        <v>63</v>
      </c>
      <c r="B948" s="33" t="s">
        <v>140</v>
      </c>
      <c r="C948" s="33" t="s">
        <v>550</v>
      </c>
      <c r="D948" s="33">
        <v>0</v>
      </c>
      <c r="E948" s="33" t="s">
        <v>1642</v>
      </c>
      <c r="F948" s="34">
        <v>0</v>
      </c>
      <c r="G948" s="34">
        <v>0</v>
      </c>
      <c r="H948" s="34">
        <v>0</v>
      </c>
      <c r="I948" s="34">
        <v>0</v>
      </c>
      <c r="J948" s="34">
        <v>0</v>
      </c>
    </row>
    <row r="949" spans="1:10">
      <c r="A949" t="s">
        <v>64</v>
      </c>
      <c r="B949" s="33" t="s">
        <v>140</v>
      </c>
      <c r="C949" s="33" t="s">
        <v>550</v>
      </c>
      <c r="D949" s="33">
        <v>0</v>
      </c>
      <c r="E949" s="33" t="s">
        <v>1643</v>
      </c>
      <c r="F949" s="34">
        <v>0</v>
      </c>
      <c r="G949" s="34">
        <v>0</v>
      </c>
      <c r="H949" s="34">
        <v>0</v>
      </c>
      <c r="I949" s="34">
        <v>1</v>
      </c>
      <c r="J949" s="34">
        <v>1</v>
      </c>
    </row>
    <row r="950" spans="1:10">
      <c r="A950" t="s">
        <v>65</v>
      </c>
      <c r="B950" s="33" t="s">
        <v>140</v>
      </c>
      <c r="C950" s="33" t="s">
        <v>550</v>
      </c>
      <c r="D950" s="33">
        <v>0</v>
      </c>
      <c r="E950" s="33" t="s">
        <v>1644</v>
      </c>
      <c r="F950" s="34">
        <v>2</v>
      </c>
      <c r="G950" s="34">
        <v>1</v>
      </c>
      <c r="H950" s="34">
        <v>2</v>
      </c>
      <c r="I950" s="34">
        <v>1</v>
      </c>
      <c r="J950" s="34">
        <v>0</v>
      </c>
    </row>
    <row r="951" spans="1:10">
      <c r="A951" t="s">
        <v>66</v>
      </c>
      <c r="B951" s="33" t="s">
        <v>140</v>
      </c>
      <c r="C951" s="33" t="s">
        <v>550</v>
      </c>
      <c r="D951" s="33">
        <v>0</v>
      </c>
      <c r="E951" s="33" t="s">
        <v>1645</v>
      </c>
      <c r="F951" s="34">
        <v>2</v>
      </c>
      <c r="G951" s="34">
        <v>0</v>
      </c>
      <c r="H951" s="34">
        <v>0</v>
      </c>
      <c r="I951" s="34">
        <v>0</v>
      </c>
      <c r="J951" s="34">
        <v>1</v>
      </c>
    </row>
    <row r="952" spans="1:10">
      <c r="A952" t="s">
        <v>90</v>
      </c>
      <c r="B952" s="41" t="s">
        <v>467</v>
      </c>
      <c r="C952" s="33" t="s">
        <v>550</v>
      </c>
      <c r="D952" s="33">
        <v>0</v>
      </c>
      <c r="E952" s="33" t="s">
        <v>1646</v>
      </c>
      <c r="F952" s="34">
        <v>219</v>
      </c>
      <c r="G952" s="34">
        <v>249</v>
      </c>
      <c r="H952" s="34">
        <v>228</v>
      </c>
      <c r="I952" s="34">
        <v>263</v>
      </c>
      <c r="J952" s="34">
        <v>252</v>
      </c>
    </row>
    <row r="953" spans="1:10">
      <c r="A953" t="s">
        <v>99</v>
      </c>
      <c r="B953" s="42" t="s">
        <v>467</v>
      </c>
      <c r="C953" s="33" t="s">
        <v>550</v>
      </c>
      <c r="D953" s="33">
        <v>0</v>
      </c>
      <c r="E953" s="33" t="s">
        <v>1647</v>
      </c>
      <c r="F953" s="34">
        <v>80</v>
      </c>
      <c r="G953" s="34">
        <v>72</v>
      </c>
      <c r="H953" s="34">
        <v>64</v>
      </c>
      <c r="I953" s="34">
        <v>56</v>
      </c>
      <c r="J953" s="34">
        <v>69</v>
      </c>
    </row>
    <row r="954" spans="1:10">
      <c r="A954" t="s">
        <v>108</v>
      </c>
      <c r="B954" s="42" t="s">
        <v>467</v>
      </c>
      <c r="C954" s="33" t="s">
        <v>550</v>
      </c>
      <c r="D954" s="33">
        <v>0</v>
      </c>
      <c r="E954" s="33" t="s">
        <v>1648</v>
      </c>
      <c r="F954" s="34">
        <v>58</v>
      </c>
      <c r="G954" s="34">
        <v>60</v>
      </c>
      <c r="H954" s="34">
        <v>38</v>
      </c>
      <c r="I954" s="34">
        <v>68</v>
      </c>
      <c r="J954" s="34">
        <v>62</v>
      </c>
    </row>
    <row r="955" spans="1:10">
      <c r="A955" t="s">
        <v>51</v>
      </c>
      <c r="B955" s="43" t="s">
        <v>467</v>
      </c>
      <c r="C955" s="33" t="s">
        <v>550</v>
      </c>
      <c r="D955" s="33">
        <v>0</v>
      </c>
      <c r="E955" s="33" t="s">
        <v>1649</v>
      </c>
      <c r="F955" s="34">
        <v>92</v>
      </c>
      <c r="G955" s="34">
        <v>81</v>
      </c>
      <c r="H955" s="34">
        <v>62</v>
      </c>
      <c r="I955" s="34">
        <v>91</v>
      </c>
      <c r="J955" s="34">
        <v>89</v>
      </c>
    </row>
    <row r="956" spans="1:10">
      <c r="A956" t="s">
        <v>199</v>
      </c>
      <c r="B956" s="42" t="s">
        <v>467</v>
      </c>
      <c r="C956" s="33" t="s">
        <v>550</v>
      </c>
      <c r="D956" s="33">
        <v>0</v>
      </c>
      <c r="E956" s="33" t="s">
        <v>1650</v>
      </c>
      <c r="F956" s="34">
        <v>52</v>
      </c>
      <c r="G956" s="34">
        <v>41</v>
      </c>
      <c r="H956" s="34">
        <v>41</v>
      </c>
      <c r="I956" s="34">
        <v>36</v>
      </c>
      <c r="J956" s="34">
        <v>41</v>
      </c>
    </row>
    <row r="957" spans="1:10">
      <c r="A957" t="s">
        <v>201</v>
      </c>
      <c r="B957" s="42" t="s">
        <v>467</v>
      </c>
      <c r="C957" s="33" t="s">
        <v>550</v>
      </c>
      <c r="D957" s="33">
        <v>0</v>
      </c>
      <c r="E957" s="33" t="s">
        <v>1651</v>
      </c>
      <c r="F957" s="34">
        <v>40</v>
      </c>
      <c r="G957" s="34">
        <v>40</v>
      </c>
      <c r="H957" s="34">
        <v>21</v>
      </c>
      <c r="I957" s="34">
        <v>55</v>
      </c>
      <c r="J957" s="34">
        <v>48</v>
      </c>
    </row>
    <row r="958" spans="1:10">
      <c r="A958" t="s">
        <v>54</v>
      </c>
      <c r="B958" s="42" t="s">
        <v>467</v>
      </c>
      <c r="C958" s="33" t="s">
        <v>550</v>
      </c>
      <c r="D958" s="33">
        <v>0</v>
      </c>
      <c r="E958" s="33" t="s">
        <v>1652</v>
      </c>
      <c r="F958" s="34">
        <v>6</v>
      </c>
      <c r="G958" s="34">
        <v>3</v>
      </c>
      <c r="H958" s="34">
        <v>4</v>
      </c>
      <c r="I958" s="34">
        <v>2</v>
      </c>
      <c r="J958" s="34">
        <v>1</v>
      </c>
    </row>
    <row r="959" spans="1:10">
      <c r="A959" t="s">
        <v>204</v>
      </c>
      <c r="B959" s="42" t="s">
        <v>467</v>
      </c>
      <c r="C959" s="33" t="s">
        <v>550</v>
      </c>
      <c r="D959" s="33">
        <v>0</v>
      </c>
      <c r="E959" s="33" t="s">
        <v>1653</v>
      </c>
      <c r="F959" s="34">
        <v>4</v>
      </c>
      <c r="G959" s="34">
        <v>2</v>
      </c>
      <c r="H959" s="34">
        <v>2</v>
      </c>
      <c r="I959" s="34">
        <v>1</v>
      </c>
      <c r="J959" s="34">
        <v>1</v>
      </c>
    </row>
    <row r="960" spans="1:10">
      <c r="A960" t="s">
        <v>206</v>
      </c>
      <c r="B960" s="42" t="s">
        <v>467</v>
      </c>
      <c r="C960" s="33" t="s">
        <v>550</v>
      </c>
      <c r="D960" s="33">
        <v>0</v>
      </c>
      <c r="E960" s="33" t="s">
        <v>1654</v>
      </c>
      <c r="F960" s="34">
        <v>2</v>
      </c>
      <c r="G960" s="34">
        <v>1</v>
      </c>
      <c r="H960" s="34">
        <v>2</v>
      </c>
      <c r="I960" s="34">
        <v>1</v>
      </c>
      <c r="J960" s="34">
        <v>0</v>
      </c>
    </row>
    <row r="961" spans="1:10">
      <c r="A961" t="s">
        <v>57</v>
      </c>
      <c r="B961" s="42" t="s">
        <v>467</v>
      </c>
      <c r="C961" s="33" t="s">
        <v>550</v>
      </c>
      <c r="D961" s="33">
        <v>0</v>
      </c>
      <c r="E961" s="33" t="s">
        <v>1655</v>
      </c>
      <c r="F961" s="34">
        <v>40</v>
      </c>
      <c r="G961" s="34">
        <v>48</v>
      </c>
      <c r="H961" s="34">
        <v>36</v>
      </c>
      <c r="I961" s="34">
        <v>31</v>
      </c>
      <c r="J961" s="34">
        <v>41</v>
      </c>
    </row>
    <row r="962" spans="1:10">
      <c r="A962" t="s">
        <v>209</v>
      </c>
      <c r="B962" s="41" t="s">
        <v>467</v>
      </c>
      <c r="C962" s="33" t="s">
        <v>550</v>
      </c>
      <c r="D962" s="33">
        <v>0</v>
      </c>
      <c r="E962" s="33" t="s">
        <v>1656</v>
      </c>
      <c r="F962" s="34">
        <v>24</v>
      </c>
      <c r="G962" s="34">
        <v>29</v>
      </c>
      <c r="H962" s="34">
        <v>21</v>
      </c>
      <c r="I962" s="34">
        <v>19</v>
      </c>
      <c r="J962" s="34">
        <v>27</v>
      </c>
    </row>
    <row r="963" spans="1:10">
      <c r="A963" t="s">
        <v>211</v>
      </c>
      <c r="B963" s="42" t="s">
        <v>467</v>
      </c>
      <c r="C963" s="33" t="s">
        <v>550</v>
      </c>
      <c r="D963" s="33">
        <v>0</v>
      </c>
      <c r="E963" s="33" t="s">
        <v>1657</v>
      </c>
      <c r="F963" s="34">
        <v>16</v>
      </c>
      <c r="G963" s="34">
        <v>19</v>
      </c>
      <c r="H963" s="34">
        <v>15</v>
      </c>
      <c r="I963" s="34">
        <v>12</v>
      </c>
      <c r="J963" s="34">
        <v>14</v>
      </c>
    </row>
    <row r="964" spans="1:10">
      <c r="A964" t="s">
        <v>166</v>
      </c>
      <c r="B964" s="42" t="s">
        <v>467</v>
      </c>
      <c r="C964" s="33" t="s">
        <v>550</v>
      </c>
      <c r="D964" s="33">
        <v>0</v>
      </c>
      <c r="E964" s="33" t="s">
        <v>1658</v>
      </c>
      <c r="F964" s="34">
        <v>8</v>
      </c>
      <c r="G964" s="34">
        <v>5</v>
      </c>
      <c r="H964" s="34">
        <v>6</v>
      </c>
      <c r="I964" s="34">
        <v>11</v>
      </c>
      <c r="J964" s="34">
        <v>8</v>
      </c>
    </row>
    <row r="965" spans="1:10">
      <c r="A965" t="s">
        <v>61</v>
      </c>
      <c r="B965" s="42" t="s">
        <v>467</v>
      </c>
      <c r="C965" s="33" t="s">
        <v>550</v>
      </c>
      <c r="D965" s="33">
        <v>0</v>
      </c>
      <c r="E965" s="33" t="s">
        <v>1659</v>
      </c>
      <c r="F965" s="34">
        <v>26</v>
      </c>
      <c r="G965" s="34">
        <v>43</v>
      </c>
      <c r="H965" s="34">
        <v>40</v>
      </c>
      <c r="I965" s="34">
        <v>31</v>
      </c>
      <c r="J965" s="34">
        <v>45</v>
      </c>
    </row>
    <row r="966" spans="1:10">
      <c r="A966" t="s">
        <v>62</v>
      </c>
      <c r="B966" s="42" t="s">
        <v>467</v>
      </c>
      <c r="C966" s="33" t="s">
        <v>550</v>
      </c>
      <c r="D966" s="33">
        <v>0</v>
      </c>
      <c r="E966" s="33" t="s">
        <v>1660</v>
      </c>
      <c r="F966" s="34">
        <v>5</v>
      </c>
      <c r="G966" s="34">
        <v>4</v>
      </c>
      <c r="H966" s="34">
        <v>4</v>
      </c>
      <c r="I966" s="34">
        <v>10</v>
      </c>
      <c r="J966" s="34">
        <v>6</v>
      </c>
    </row>
    <row r="967" spans="1:10">
      <c r="A967" t="s">
        <v>63</v>
      </c>
      <c r="B967" s="42" t="s">
        <v>467</v>
      </c>
      <c r="C967" s="33" t="s">
        <v>550</v>
      </c>
      <c r="D967" s="33">
        <v>0</v>
      </c>
      <c r="E967" s="33" t="s">
        <v>1661</v>
      </c>
      <c r="F967" s="34">
        <v>0</v>
      </c>
      <c r="G967" s="34">
        <v>8</v>
      </c>
      <c r="H967" s="34">
        <v>13</v>
      </c>
      <c r="I967" s="34">
        <v>18</v>
      </c>
      <c r="J967" s="34">
        <v>9</v>
      </c>
    </row>
    <row r="968" spans="1:10">
      <c r="A968" t="s">
        <v>64</v>
      </c>
      <c r="B968" s="42" t="s">
        <v>467</v>
      </c>
      <c r="C968" s="33" t="s">
        <v>550</v>
      </c>
      <c r="D968" s="33">
        <v>0</v>
      </c>
      <c r="E968" s="33" t="s">
        <v>1662</v>
      </c>
      <c r="F968" s="34">
        <v>3</v>
      </c>
      <c r="G968" s="34">
        <v>9</v>
      </c>
      <c r="H968" s="34">
        <v>5</v>
      </c>
      <c r="I968" s="34">
        <v>3</v>
      </c>
      <c r="J968" s="34">
        <v>5</v>
      </c>
    </row>
    <row r="969" spans="1:10">
      <c r="A969" t="s">
        <v>65</v>
      </c>
      <c r="B969" s="42" t="s">
        <v>467</v>
      </c>
      <c r="C969" s="33" t="s">
        <v>550</v>
      </c>
      <c r="D969" s="33">
        <v>0</v>
      </c>
      <c r="E969" s="33" t="s">
        <v>1663</v>
      </c>
      <c r="F969" s="34">
        <v>15</v>
      </c>
      <c r="G969" s="34">
        <v>22</v>
      </c>
      <c r="H969" s="34">
        <v>21</v>
      </c>
      <c r="I969" s="34">
        <v>20</v>
      </c>
      <c r="J969" s="34">
        <v>15</v>
      </c>
    </row>
    <row r="970" spans="1:10">
      <c r="A970" t="s">
        <v>66</v>
      </c>
      <c r="B970" s="41" t="s">
        <v>467</v>
      </c>
      <c r="C970" s="33" t="s">
        <v>550</v>
      </c>
      <c r="D970" s="33">
        <v>0</v>
      </c>
      <c r="E970" s="33" t="s">
        <v>1664</v>
      </c>
      <c r="F970" s="34">
        <v>24</v>
      </c>
      <c r="G970" s="34">
        <v>26</v>
      </c>
      <c r="H970" s="34">
        <v>37</v>
      </c>
      <c r="I970" s="34">
        <v>46</v>
      </c>
      <c r="J970" s="34">
        <v>33</v>
      </c>
    </row>
    <row r="971" spans="1:10">
      <c r="A971" t="s">
        <v>90</v>
      </c>
      <c r="B971" s="44" t="s">
        <v>487</v>
      </c>
      <c r="C971" s="33" t="s">
        <v>550</v>
      </c>
      <c r="D971" s="33">
        <v>0</v>
      </c>
      <c r="E971" s="33" t="s">
        <v>1665</v>
      </c>
      <c r="F971" s="34">
        <v>272</v>
      </c>
      <c r="G971" s="34">
        <v>268</v>
      </c>
      <c r="H971" s="34">
        <v>273</v>
      </c>
      <c r="I971" s="34">
        <v>301</v>
      </c>
      <c r="J971" s="34">
        <v>320</v>
      </c>
    </row>
    <row r="972" spans="1:10">
      <c r="A972" t="s">
        <v>99</v>
      </c>
      <c r="B972" s="44" t="s">
        <v>487</v>
      </c>
      <c r="C972" s="33" t="s">
        <v>550</v>
      </c>
      <c r="D972" s="33">
        <v>0</v>
      </c>
      <c r="E972" s="33" t="s">
        <v>1666</v>
      </c>
      <c r="F972" s="34">
        <v>77</v>
      </c>
      <c r="G972" s="34">
        <v>80</v>
      </c>
      <c r="H972" s="34">
        <v>91</v>
      </c>
      <c r="I972" s="34">
        <v>68</v>
      </c>
      <c r="J972" s="34">
        <v>73</v>
      </c>
    </row>
    <row r="973" spans="1:10">
      <c r="A973" t="s">
        <v>108</v>
      </c>
      <c r="B973" s="45" t="s">
        <v>487</v>
      </c>
      <c r="C973" s="33" t="s">
        <v>550</v>
      </c>
      <c r="D973" s="33">
        <v>0</v>
      </c>
      <c r="E973" s="33" t="s">
        <v>1667</v>
      </c>
      <c r="F973" s="34">
        <v>47</v>
      </c>
      <c r="G973" s="34">
        <v>44</v>
      </c>
      <c r="H973" s="34">
        <v>28</v>
      </c>
      <c r="I973" s="34">
        <v>42</v>
      </c>
      <c r="J973" s="34">
        <v>68</v>
      </c>
    </row>
    <row r="974" spans="1:10">
      <c r="A974" t="s">
        <v>51</v>
      </c>
      <c r="B974" s="44" t="s">
        <v>487</v>
      </c>
      <c r="C974" s="33" t="s">
        <v>550</v>
      </c>
      <c r="D974" s="33">
        <v>0</v>
      </c>
      <c r="E974" s="33" t="s">
        <v>1668</v>
      </c>
      <c r="F974" s="34">
        <v>56</v>
      </c>
      <c r="G974" s="34">
        <v>60</v>
      </c>
      <c r="H974" s="34">
        <v>62</v>
      </c>
      <c r="I974" s="34">
        <v>63</v>
      </c>
      <c r="J974" s="34">
        <v>91</v>
      </c>
    </row>
    <row r="975" spans="1:10">
      <c r="A975" t="s">
        <v>199</v>
      </c>
      <c r="B975" s="44" t="s">
        <v>487</v>
      </c>
      <c r="C975" s="33" t="s">
        <v>550</v>
      </c>
      <c r="D975" s="33">
        <v>0</v>
      </c>
      <c r="E975" s="33" t="s">
        <v>1669</v>
      </c>
      <c r="F975" s="34">
        <v>35</v>
      </c>
      <c r="G975" s="34">
        <v>44</v>
      </c>
      <c r="H975" s="34">
        <v>54</v>
      </c>
      <c r="I975" s="34">
        <v>41</v>
      </c>
      <c r="J975" s="34">
        <v>49</v>
      </c>
    </row>
    <row r="976" spans="1:10">
      <c r="A976" t="s">
        <v>201</v>
      </c>
      <c r="B976" s="44" t="s">
        <v>487</v>
      </c>
      <c r="C976" s="33" t="s">
        <v>550</v>
      </c>
      <c r="D976" s="33">
        <v>0</v>
      </c>
      <c r="E976" s="33" t="s">
        <v>1670</v>
      </c>
      <c r="F976" s="34">
        <v>21</v>
      </c>
      <c r="G976" s="34">
        <v>16</v>
      </c>
      <c r="H976" s="34">
        <v>8</v>
      </c>
      <c r="I976" s="34">
        <v>22</v>
      </c>
      <c r="J976" s="34">
        <v>42</v>
      </c>
    </row>
    <row r="977" spans="1:10">
      <c r="A977" t="s">
        <v>54</v>
      </c>
      <c r="B977" s="44" t="s">
        <v>487</v>
      </c>
      <c r="C977" s="33" t="s">
        <v>550</v>
      </c>
      <c r="D977" s="33">
        <v>0</v>
      </c>
      <c r="E977" s="33" t="s">
        <v>1671</v>
      </c>
      <c r="F977" s="34">
        <v>7</v>
      </c>
      <c r="G977" s="34">
        <v>5</v>
      </c>
      <c r="H977" s="34">
        <v>6</v>
      </c>
      <c r="I977" s="34">
        <v>1</v>
      </c>
      <c r="J977" s="34">
        <v>0</v>
      </c>
    </row>
    <row r="978" spans="1:10">
      <c r="A978" t="s">
        <v>204</v>
      </c>
      <c r="B978" s="44" t="s">
        <v>487</v>
      </c>
      <c r="C978" s="33" t="s">
        <v>550</v>
      </c>
      <c r="D978" s="33">
        <v>0</v>
      </c>
      <c r="E978" s="33" t="s">
        <v>1672</v>
      </c>
      <c r="F978" s="34">
        <v>4</v>
      </c>
      <c r="G978" s="34">
        <v>4</v>
      </c>
      <c r="H978" s="34">
        <v>4</v>
      </c>
      <c r="I978" s="34">
        <v>1</v>
      </c>
      <c r="J978" s="34">
        <v>0</v>
      </c>
    </row>
    <row r="979" spans="1:10">
      <c r="A979" t="s">
        <v>206</v>
      </c>
      <c r="B979" s="44" t="s">
        <v>487</v>
      </c>
      <c r="C979" s="33" t="s">
        <v>550</v>
      </c>
      <c r="D979" s="33">
        <v>0</v>
      </c>
      <c r="E979" s="33" t="s">
        <v>1673</v>
      </c>
      <c r="F979" s="34">
        <v>3</v>
      </c>
      <c r="G979" s="34">
        <v>1</v>
      </c>
      <c r="H979" s="34">
        <v>2</v>
      </c>
      <c r="I979" s="34">
        <v>0</v>
      </c>
      <c r="J979" s="34">
        <v>0</v>
      </c>
    </row>
    <row r="980" spans="1:10">
      <c r="A980" t="s">
        <v>57</v>
      </c>
      <c r="B980" s="46" t="s">
        <v>487</v>
      </c>
      <c r="C980" s="33" t="s">
        <v>550</v>
      </c>
      <c r="D980" s="33">
        <v>0</v>
      </c>
      <c r="E980" s="33" t="s">
        <v>1674</v>
      </c>
      <c r="F980" s="34">
        <v>61</v>
      </c>
      <c r="G980" s="34">
        <v>59</v>
      </c>
      <c r="H980" s="34">
        <v>51</v>
      </c>
      <c r="I980" s="34">
        <v>46</v>
      </c>
      <c r="J980" s="34">
        <v>50</v>
      </c>
    </row>
    <row r="981" spans="1:10">
      <c r="A981" t="s">
        <v>209</v>
      </c>
      <c r="B981" s="44" t="s">
        <v>487</v>
      </c>
      <c r="C981" s="33" t="s">
        <v>550</v>
      </c>
      <c r="D981" s="33">
        <v>0</v>
      </c>
      <c r="E981" s="33" t="s">
        <v>1675</v>
      </c>
      <c r="F981" s="34">
        <v>38</v>
      </c>
      <c r="G981" s="34">
        <v>32</v>
      </c>
      <c r="H981" s="34">
        <v>33</v>
      </c>
      <c r="I981" s="34">
        <v>26</v>
      </c>
      <c r="J981" s="34">
        <v>24</v>
      </c>
    </row>
    <row r="982" spans="1:10">
      <c r="A982" t="s">
        <v>211</v>
      </c>
      <c r="B982" s="44" t="s">
        <v>487</v>
      </c>
      <c r="C982" s="33" t="s">
        <v>550</v>
      </c>
      <c r="D982" s="33">
        <v>0</v>
      </c>
      <c r="E982" s="33" t="s">
        <v>1676</v>
      </c>
      <c r="F982" s="34">
        <v>23</v>
      </c>
      <c r="G982" s="34">
        <v>27</v>
      </c>
      <c r="H982" s="34">
        <v>18</v>
      </c>
      <c r="I982" s="34">
        <v>20</v>
      </c>
      <c r="J982" s="34">
        <v>26</v>
      </c>
    </row>
    <row r="983" spans="1:10">
      <c r="A983" t="s">
        <v>166</v>
      </c>
      <c r="B983" s="44" t="s">
        <v>487</v>
      </c>
      <c r="C983" s="33" t="s">
        <v>550</v>
      </c>
      <c r="D983" s="33">
        <v>0</v>
      </c>
      <c r="E983" s="33" t="s">
        <v>1677</v>
      </c>
      <c r="F983" s="34">
        <v>12</v>
      </c>
      <c r="G983" s="34">
        <v>7</v>
      </c>
      <c r="H983" s="34">
        <v>9</v>
      </c>
      <c r="I983" s="34">
        <v>13</v>
      </c>
      <c r="J983" s="34">
        <v>23</v>
      </c>
    </row>
    <row r="984" spans="1:10">
      <c r="A984" t="s">
        <v>61</v>
      </c>
      <c r="B984" s="44" t="s">
        <v>487</v>
      </c>
      <c r="C984" s="33" t="s">
        <v>550</v>
      </c>
      <c r="D984" s="33">
        <v>0</v>
      </c>
      <c r="E984" s="33" t="s">
        <v>1678</v>
      </c>
      <c r="F984" s="34">
        <v>43</v>
      </c>
      <c r="G984" s="34">
        <v>49</v>
      </c>
      <c r="H984" s="34">
        <v>51</v>
      </c>
      <c r="I984" s="34">
        <v>71</v>
      </c>
      <c r="J984" s="34">
        <v>52</v>
      </c>
    </row>
    <row r="985" spans="1:10">
      <c r="A985" t="s">
        <v>62</v>
      </c>
      <c r="B985" s="44" t="s">
        <v>487</v>
      </c>
      <c r="C985" s="33" t="s">
        <v>550</v>
      </c>
      <c r="D985" s="33">
        <v>0</v>
      </c>
      <c r="E985" s="33" t="s">
        <v>1679</v>
      </c>
      <c r="F985" s="34">
        <v>6</v>
      </c>
      <c r="G985" s="34">
        <v>13</v>
      </c>
      <c r="H985" s="34">
        <v>5</v>
      </c>
      <c r="I985" s="34">
        <v>13</v>
      </c>
      <c r="J985" s="34">
        <v>13</v>
      </c>
    </row>
    <row r="986" spans="1:10">
      <c r="A986" t="s">
        <v>63</v>
      </c>
      <c r="B986" s="44" t="s">
        <v>487</v>
      </c>
      <c r="C986" s="33" t="s">
        <v>550</v>
      </c>
      <c r="D986" s="33">
        <v>0</v>
      </c>
      <c r="E986" s="33" t="s">
        <v>1680</v>
      </c>
      <c r="F986" s="34">
        <v>8</v>
      </c>
      <c r="G986" s="34">
        <v>0</v>
      </c>
      <c r="H986" s="34">
        <v>5</v>
      </c>
      <c r="I986" s="34">
        <v>16</v>
      </c>
      <c r="J986" s="34">
        <v>15</v>
      </c>
    </row>
    <row r="987" spans="1:10">
      <c r="A987" t="s">
        <v>64</v>
      </c>
      <c r="B987" s="44" t="s">
        <v>487</v>
      </c>
      <c r="C987" s="33" t="s">
        <v>550</v>
      </c>
      <c r="D987" s="33">
        <v>0</v>
      </c>
      <c r="E987" s="33" t="s">
        <v>1681</v>
      </c>
      <c r="F987" s="34">
        <v>10</v>
      </c>
      <c r="G987" s="34">
        <v>8</v>
      </c>
      <c r="H987" s="34">
        <v>10</v>
      </c>
      <c r="I987" s="34">
        <v>8</v>
      </c>
      <c r="J987" s="34">
        <v>8</v>
      </c>
    </row>
    <row r="988" spans="1:10">
      <c r="A988" t="s">
        <v>65</v>
      </c>
      <c r="B988" s="46" t="s">
        <v>487</v>
      </c>
      <c r="C988" s="33" t="s">
        <v>550</v>
      </c>
      <c r="D988" s="33">
        <v>0</v>
      </c>
      <c r="E988" s="33" t="s">
        <v>1682</v>
      </c>
      <c r="F988" s="34">
        <v>27</v>
      </c>
      <c r="G988" s="34">
        <v>23</v>
      </c>
      <c r="H988" s="34">
        <v>22</v>
      </c>
      <c r="I988" s="34">
        <v>28</v>
      </c>
      <c r="J988" s="34">
        <v>14</v>
      </c>
    </row>
    <row r="989" spans="1:10">
      <c r="A989" t="s">
        <v>66</v>
      </c>
      <c r="B989" s="44" t="s">
        <v>487</v>
      </c>
      <c r="C989" s="33" t="s">
        <v>550</v>
      </c>
      <c r="D989" s="33">
        <v>0</v>
      </c>
      <c r="E989" s="33" t="s">
        <v>1683</v>
      </c>
      <c r="F989" s="34">
        <v>42</v>
      </c>
      <c r="G989" s="34">
        <v>44</v>
      </c>
      <c r="H989" s="34">
        <v>52</v>
      </c>
      <c r="I989" s="34">
        <v>42</v>
      </c>
      <c r="J989" s="34">
        <v>54</v>
      </c>
    </row>
    <row r="990" spans="1:10">
      <c r="A990" t="s">
        <v>90</v>
      </c>
      <c r="B990" s="47" t="s">
        <v>40</v>
      </c>
      <c r="C990" s="33" t="s">
        <v>550</v>
      </c>
      <c r="D990" s="33">
        <v>0</v>
      </c>
      <c r="E990" s="33" t="s">
        <v>1684</v>
      </c>
      <c r="F990" s="34">
        <v>1141</v>
      </c>
      <c r="G990" s="34">
        <v>1115</v>
      </c>
      <c r="H990" s="34">
        <v>1113</v>
      </c>
      <c r="I990" s="34">
        <v>1184</v>
      </c>
      <c r="J990" s="34">
        <v>1154</v>
      </c>
    </row>
    <row r="991" spans="1:10">
      <c r="A991" t="s">
        <v>99</v>
      </c>
      <c r="B991" t="s">
        <v>40</v>
      </c>
      <c r="C991" s="33" t="s">
        <v>550</v>
      </c>
      <c r="D991" s="33">
        <v>0</v>
      </c>
      <c r="E991" s="33" t="s">
        <v>1685</v>
      </c>
      <c r="F991" s="34">
        <v>363</v>
      </c>
      <c r="G991" s="34">
        <v>334</v>
      </c>
      <c r="H991" s="34">
        <v>358</v>
      </c>
      <c r="I991" s="34">
        <v>317</v>
      </c>
      <c r="J991" s="34">
        <v>326</v>
      </c>
    </row>
    <row r="992" spans="1:10">
      <c r="A992" t="s">
        <v>108</v>
      </c>
      <c r="B992" s="47" t="s">
        <v>40</v>
      </c>
      <c r="C992" s="33" t="s">
        <v>550</v>
      </c>
      <c r="D992" s="33">
        <v>0</v>
      </c>
      <c r="E992" s="33" t="s">
        <v>1686</v>
      </c>
      <c r="F992" s="34">
        <v>214</v>
      </c>
      <c r="G992" s="34">
        <v>209</v>
      </c>
      <c r="H992" s="34">
        <v>156</v>
      </c>
      <c r="I992" s="34">
        <v>220</v>
      </c>
      <c r="J992" s="34">
        <v>236</v>
      </c>
    </row>
    <row r="993" spans="1:10">
      <c r="A993" t="s">
        <v>51</v>
      </c>
      <c r="B993" s="47" t="s">
        <v>40</v>
      </c>
      <c r="C993" s="33" t="s">
        <v>550</v>
      </c>
      <c r="D993" s="33">
        <v>0</v>
      </c>
      <c r="E993" s="33" t="s">
        <v>1687</v>
      </c>
      <c r="F993" s="34">
        <v>350</v>
      </c>
      <c r="G993" s="34">
        <v>316</v>
      </c>
      <c r="H993" s="34">
        <v>314</v>
      </c>
      <c r="I993" s="34">
        <v>362</v>
      </c>
      <c r="J993" s="34">
        <v>361</v>
      </c>
    </row>
    <row r="994" spans="1:10">
      <c r="A994" t="s">
        <v>199</v>
      </c>
      <c r="B994" s="47" t="s">
        <v>40</v>
      </c>
      <c r="C994" s="33" t="s">
        <v>550</v>
      </c>
      <c r="D994" s="33">
        <v>0</v>
      </c>
      <c r="E994" s="33" t="s">
        <v>1688</v>
      </c>
      <c r="F994" s="34">
        <v>216</v>
      </c>
      <c r="G994" s="34">
        <v>199</v>
      </c>
      <c r="H994" s="34">
        <v>230</v>
      </c>
      <c r="I994" s="34">
        <v>215</v>
      </c>
      <c r="J994" s="34">
        <v>201</v>
      </c>
    </row>
    <row r="995" spans="1:10">
      <c r="A995" t="s">
        <v>201</v>
      </c>
      <c r="B995" s="47" t="s">
        <v>40</v>
      </c>
      <c r="C995" s="33" t="s">
        <v>550</v>
      </c>
      <c r="D995" s="33">
        <v>0</v>
      </c>
      <c r="E995" s="33" t="s">
        <v>1689</v>
      </c>
      <c r="F995" s="34">
        <v>134</v>
      </c>
      <c r="G995" s="34">
        <v>117</v>
      </c>
      <c r="H995" s="34">
        <v>84</v>
      </c>
      <c r="I995" s="34">
        <v>147</v>
      </c>
      <c r="J995" s="34">
        <v>160</v>
      </c>
    </row>
    <row r="996" spans="1:10">
      <c r="A996" t="s">
        <v>54</v>
      </c>
      <c r="B996" s="47" t="s">
        <v>40</v>
      </c>
      <c r="C996" s="33" t="s">
        <v>550</v>
      </c>
      <c r="D996" s="33">
        <v>0</v>
      </c>
      <c r="E996" s="33" t="s">
        <v>1690</v>
      </c>
      <c r="F996" s="34">
        <v>22</v>
      </c>
      <c r="G996" s="34">
        <v>21</v>
      </c>
      <c r="H996" s="34">
        <v>15</v>
      </c>
      <c r="I996" s="34">
        <v>6</v>
      </c>
      <c r="J996" s="34">
        <v>8</v>
      </c>
    </row>
    <row r="997" spans="1:10">
      <c r="A997" t="s">
        <v>204</v>
      </c>
      <c r="B997" s="47" t="s">
        <v>40</v>
      </c>
      <c r="C997" s="33" t="s">
        <v>550</v>
      </c>
      <c r="D997" s="33">
        <v>0</v>
      </c>
      <c r="E997" s="33" t="s">
        <v>1691</v>
      </c>
      <c r="F997" s="34">
        <v>11</v>
      </c>
      <c r="G997" s="34">
        <v>14</v>
      </c>
      <c r="H997" s="34">
        <v>11</v>
      </c>
      <c r="I997" s="34">
        <v>2</v>
      </c>
      <c r="J997" s="34">
        <v>6</v>
      </c>
    </row>
    <row r="998" spans="1:10">
      <c r="A998" t="s">
        <v>206</v>
      </c>
      <c r="B998" s="48" t="s">
        <v>40</v>
      </c>
      <c r="C998" s="33" t="s">
        <v>550</v>
      </c>
      <c r="D998" s="33">
        <v>0</v>
      </c>
      <c r="E998" s="33" t="s">
        <v>1692</v>
      </c>
      <c r="F998" s="34">
        <v>11</v>
      </c>
      <c r="G998" s="34">
        <v>7</v>
      </c>
      <c r="H998" s="34">
        <v>4</v>
      </c>
      <c r="I998" s="34">
        <v>4</v>
      </c>
      <c r="J998" s="34">
        <v>2</v>
      </c>
    </row>
    <row r="999" spans="1:10">
      <c r="A999" t="s">
        <v>57</v>
      </c>
      <c r="B999" s="47" t="s">
        <v>40</v>
      </c>
      <c r="C999" s="33" t="s">
        <v>550</v>
      </c>
      <c r="D999" s="33">
        <v>0</v>
      </c>
      <c r="E999" s="33" t="s">
        <v>1693</v>
      </c>
      <c r="F999" s="34">
        <v>205</v>
      </c>
      <c r="G999" s="34">
        <v>206</v>
      </c>
      <c r="H999" s="34">
        <v>185</v>
      </c>
      <c r="I999" s="34">
        <v>169</v>
      </c>
      <c r="J999" s="34">
        <v>193</v>
      </c>
    </row>
    <row r="1000" spans="1:10">
      <c r="A1000" t="s">
        <v>209</v>
      </c>
      <c r="B1000" s="47" t="s">
        <v>40</v>
      </c>
      <c r="C1000" s="33" t="s">
        <v>550</v>
      </c>
      <c r="D1000" s="33">
        <v>0</v>
      </c>
      <c r="E1000" s="33" t="s">
        <v>1694</v>
      </c>
      <c r="F1000" s="34">
        <v>136</v>
      </c>
      <c r="G1000" s="34">
        <v>121</v>
      </c>
      <c r="H1000" s="34">
        <v>117</v>
      </c>
      <c r="I1000" s="34">
        <v>100</v>
      </c>
      <c r="J1000" s="34">
        <v>119</v>
      </c>
    </row>
    <row r="1001" spans="1:10">
      <c r="A1001" t="s">
        <v>211</v>
      </c>
      <c r="B1001" s="47" t="s">
        <v>40</v>
      </c>
      <c r="C1001" s="33" t="s">
        <v>550</v>
      </c>
      <c r="D1001" s="33">
        <v>0</v>
      </c>
      <c r="E1001" s="33" t="s">
        <v>1695</v>
      </c>
      <c r="F1001" s="34">
        <v>69</v>
      </c>
      <c r="G1001" s="34">
        <v>85</v>
      </c>
      <c r="H1001" s="34">
        <v>68</v>
      </c>
      <c r="I1001" s="34">
        <v>69</v>
      </c>
      <c r="J1001" s="34">
        <v>74</v>
      </c>
    </row>
    <row r="1002" spans="1:10">
      <c r="A1002" t="s">
        <v>166</v>
      </c>
      <c r="B1002" s="47" t="s">
        <v>40</v>
      </c>
      <c r="C1002" s="33" t="s">
        <v>550</v>
      </c>
      <c r="D1002" s="33">
        <v>0</v>
      </c>
      <c r="E1002" s="33" t="s">
        <v>1696</v>
      </c>
      <c r="F1002" s="34">
        <v>71</v>
      </c>
      <c r="G1002" s="34">
        <v>45</v>
      </c>
      <c r="H1002" s="34">
        <v>58</v>
      </c>
      <c r="I1002" s="34">
        <v>59</v>
      </c>
      <c r="J1002" s="34">
        <v>65</v>
      </c>
    </row>
    <row r="1003" spans="1:10">
      <c r="A1003" t="s">
        <v>61</v>
      </c>
      <c r="B1003" s="47" t="s">
        <v>40</v>
      </c>
      <c r="C1003" s="33" t="s">
        <v>550</v>
      </c>
      <c r="D1003" s="33">
        <v>0</v>
      </c>
      <c r="E1003" s="33" t="s">
        <v>1697</v>
      </c>
      <c r="F1003" s="34">
        <v>174</v>
      </c>
      <c r="G1003" s="34">
        <v>195</v>
      </c>
      <c r="H1003" s="34">
        <v>185</v>
      </c>
      <c r="I1003" s="34">
        <v>214</v>
      </c>
      <c r="J1003" s="34">
        <v>198</v>
      </c>
    </row>
    <row r="1004" spans="1:10">
      <c r="A1004" t="s">
        <v>62</v>
      </c>
      <c r="B1004" s="47" t="s">
        <v>40</v>
      </c>
      <c r="C1004" s="33" t="s">
        <v>550</v>
      </c>
      <c r="D1004" s="33">
        <v>0</v>
      </c>
      <c r="E1004" s="33" t="s">
        <v>1698</v>
      </c>
      <c r="F1004" s="34">
        <v>23</v>
      </c>
      <c r="G1004" s="34">
        <v>43</v>
      </c>
      <c r="H1004" s="34">
        <v>28</v>
      </c>
      <c r="I1004" s="34">
        <v>36</v>
      </c>
      <c r="J1004" s="34">
        <v>27</v>
      </c>
    </row>
    <row r="1005" spans="1:10">
      <c r="A1005" t="s">
        <v>63</v>
      </c>
      <c r="B1005" s="47" t="s">
        <v>40</v>
      </c>
      <c r="C1005" s="33" t="s">
        <v>550</v>
      </c>
      <c r="D1005" s="33">
        <v>0</v>
      </c>
      <c r="E1005" s="33" t="s">
        <v>1699</v>
      </c>
      <c r="F1005" s="34">
        <v>24</v>
      </c>
      <c r="G1005" s="34">
        <v>19</v>
      </c>
      <c r="H1005" s="34">
        <v>35</v>
      </c>
      <c r="I1005" s="34">
        <v>55</v>
      </c>
      <c r="J1005" s="34">
        <v>43</v>
      </c>
    </row>
    <row r="1006" spans="1:10">
      <c r="A1006" t="s">
        <v>64</v>
      </c>
      <c r="B1006" s="48" t="s">
        <v>40</v>
      </c>
      <c r="C1006" s="33" t="s">
        <v>550</v>
      </c>
      <c r="D1006" s="33">
        <v>0</v>
      </c>
      <c r="E1006" s="33" t="s">
        <v>1700</v>
      </c>
      <c r="F1006" s="34">
        <v>33</v>
      </c>
      <c r="G1006" s="34">
        <v>31</v>
      </c>
      <c r="H1006" s="34">
        <v>34</v>
      </c>
      <c r="I1006" s="34">
        <v>17</v>
      </c>
      <c r="J1006" s="34">
        <v>31</v>
      </c>
    </row>
    <row r="1007" spans="1:10">
      <c r="A1007" t="s">
        <v>65</v>
      </c>
      <c r="B1007" s="47" t="s">
        <v>40</v>
      </c>
      <c r="C1007" s="33" t="s">
        <v>550</v>
      </c>
      <c r="D1007" s="33">
        <v>0</v>
      </c>
      <c r="E1007" s="33" t="s">
        <v>1701</v>
      </c>
      <c r="F1007" s="34">
        <v>91</v>
      </c>
      <c r="G1007" s="34">
        <v>96</v>
      </c>
      <c r="H1007" s="34">
        <v>94</v>
      </c>
      <c r="I1007" s="34">
        <v>91</v>
      </c>
      <c r="J1007" s="34">
        <v>71</v>
      </c>
    </row>
    <row r="1008" spans="1:10">
      <c r="A1008" t="s">
        <v>66</v>
      </c>
      <c r="B1008" s="47" t="s">
        <v>40</v>
      </c>
      <c r="C1008" s="33" t="s">
        <v>550</v>
      </c>
      <c r="D1008" s="33">
        <v>0</v>
      </c>
      <c r="E1008" s="33" t="s">
        <v>1702</v>
      </c>
      <c r="F1008" s="34">
        <v>148</v>
      </c>
      <c r="G1008" s="34">
        <v>143</v>
      </c>
      <c r="H1008" s="34">
        <v>165</v>
      </c>
      <c r="I1008" s="34">
        <v>175</v>
      </c>
      <c r="J1008" s="34">
        <v>157</v>
      </c>
    </row>
    <row r="1009" spans="1:10">
      <c r="A1009" t="s">
        <v>90</v>
      </c>
      <c r="B1009" s="45" t="s">
        <v>525</v>
      </c>
      <c r="C1009" s="33" t="s">
        <v>550</v>
      </c>
      <c r="D1009" s="33">
        <v>0</v>
      </c>
      <c r="E1009" s="33" t="s">
        <v>1703</v>
      </c>
      <c r="F1009" s="34">
        <v>650</v>
      </c>
      <c r="G1009" s="34">
        <v>598</v>
      </c>
      <c r="H1009" s="34">
        <v>612</v>
      </c>
      <c r="I1009" s="34">
        <v>620</v>
      </c>
      <c r="J1009" s="34">
        <v>582</v>
      </c>
    </row>
    <row r="1010" spans="1:10">
      <c r="A1010" t="s">
        <v>99</v>
      </c>
      <c r="B1010" s="44" t="s">
        <v>525</v>
      </c>
      <c r="C1010" s="33" t="s">
        <v>550</v>
      </c>
      <c r="D1010" s="33">
        <v>0</v>
      </c>
      <c r="E1010" s="33" t="s">
        <v>1704</v>
      </c>
      <c r="F1010" s="34">
        <v>206</v>
      </c>
      <c r="G1010" s="34">
        <v>182</v>
      </c>
      <c r="H1010" s="34">
        <v>203</v>
      </c>
      <c r="I1010" s="34">
        <v>193</v>
      </c>
      <c r="J1010" s="34">
        <v>184</v>
      </c>
    </row>
    <row r="1011" spans="1:10">
      <c r="A1011" t="s">
        <v>108</v>
      </c>
      <c r="B1011" s="44" t="s">
        <v>525</v>
      </c>
      <c r="C1011" s="33" t="s">
        <v>550</v>
      </c>
      <c r="D1011" s="33">
        <v>0</v>
      </c>
      <c r="E1011" s="33" t="s">
        <v>1705</v>
      </c>
      <c r="F1011" s="34">
        <v>109</v>
      </c>
      <c r="G1011" s="34">
        <v>105</v>
      </c>
      <c r="H1011" s="34">
        <v>90</v>
      </c>
      <c r="I1011" s="34">
        <v>110</v>
      </c>
      <c r="J1011" s="34">
        <v>106</v>
      </c>
    </row>
    <row r="1012" spans="1:10">
      <c r="A1012" t="s">
        <v>51</v>
      </c>
      <c r="B1012" s="44" t="s">
        <v>525</v>
      </c>
      <c r="C1012" s="33" t="s">
        <v>550</v>
      </c>
      <c r="D1012" s="33">
        <v>0</v>
      </c>
      <c r="E1012" s="33" t="s">
        <v>1706</v>
      </c>
      <c r="F1012" s="34">
        <v>202</v>
      </c>
      <c r="G1012" s="34">
        <v>175</v>
      </c>
      <c r="H1012" s="34">
        <v>190</v>
      </c>
      <c r="I1012" s="34">
        <v>208</v>
      </c>
      <c r="J1012" s="34">
        <v>181</v>
      </c>
    </row>
    <row r="1013" spans="1:10">
      <c r="A1013" t="s">
        <v>199</v>
      </c>
      <c r="B1013" s="44" t="s">
        <v>525</v>
      </c>
      <c r="C1013" s="33" t="s">
        <v>550</v>
      </c>
      <c r="D1013" s="33">
        <v>0</v>
      </c>
      <c r="E1013" s="33" t="s">
        <v>1707</v>
      </c>
      <c r="F1013" s="34">
        <v>129</v>
      </c>
      <c r="G1013" s="34">
        <v>114</v>
      </c>
      <c r="H1013" s="34">
        <v>135</v>
      </c>
      <c r="I1013" s="34">
        <v>138</v>
      </c>
      <c r="J1013" s="34">
        <v>111</v>
      </c>
    </row>
    <row r="1014" spans="1:10">
      <c r="A1014" t="s">
        <v>201</v>
      </c>
      <c r="B1014" s="44" t="s">
        <v>525</v>
      </c>
      <c r="C1014" s="33" t="s">
        <v>550</v>
      </c>
      <c r="D1014" s="33">
        <v>0</v>
      </c>
      <c r="E1014" s="33" t="s">
        <v>1708</v>
      </c>
      <c r="F1014" s="34">
        <v>73</v>
      </c>
      <c r="G1014" s="34">
        <v>61</v>
      </c>
      <c r="H1014" s="34">
        <v>55</v>
      </c>
      <c r="I1014" s="34">
        <v>70</v>
      </c>
      <c r="J1014" s="34">
        <v>70</v>
      </c>
    </row>
    <row r="1015" spans="1:10">
      <c r="A1015" t="s">
        <v>54</v>
      </c>
      <c r="B1015" s="44" t="s">
        <v>525</v>
      </c>
      <c r="C1015" s="33" t="s">
        <v>550</v>
      </c>
      <c r="D1015" s="33">
        <v>0</v>
      </c>
      <c r="E1015" s="33" t="s">
        <v>1709</v>
      </c>
      <c r="F1015" s="34">
        <v>9</v>
      </c>
      <c r="G1015" s="34">
        <v>13</v>
      </c>
      <c r="H1015" s="34">
        <v>5</v>
      </c>
      <c r="I1015" s="34">
        <v>3</v>
      </c>
      <c r="J1015" s="34">
        <v>7</v>
      </c>
    </row>
    <row r="1016" spans="1:10">
      <c r="A1016" t="s">
        <v>204</v>
      </c>
      <c r="B1016" s="46" t="s">
        <v>525</v>
      </c>
      <c r="C1016" s="33" t="s">
        <v>550</v>
      </c>
      <c r="D1016" s="33">
        <v>0</v>
      </c>
      <c r="E1016" s="33" t="s">
        <v>1710</v>
      </c>
      <c r="F1016" s="34">
        <v>3</v>
      </c>
      <c r="G1016" s="34">
        <v>8</v>
      </c>
      <c r="H1016" s="34">
        <v>5</v>
      </c>
      <c r="I1016" s="34">
        <v>0</v>
      </c>
      <c r="J1016" s="34">
        <v>5</v>
      </c>
    </row>
    <row r="1017" spans="1:10">
      <c r="A1017" t="s">
        <v>206</v>
      </c>
      <c r="B1017" s="44" t="s">
        <v>525</v>
      </c>
      <c r="C1017" s="33" t="s">
        <v>550</v>
      </c>
      <c r="D1017" s="33">
        <v>0</v>
      </c>
      <c r="E1017" s="33" t="s">
        <v>1711</v>
      </c>
      <c r="F1017" s="34">
        <v>6</v>
      </c>
      <c r="G1017" s="34">
        <v>5</v>
      </c>
      <c r="H1017" s="34">
        <v>0</v>
      </c>
      <c r="I1017" s="34">
        <v>3</v>
      </c>
      <c r="J1017" s="34">
        <v>2</v>
      </c>
    </row>
    <row r="1018" spans="1:10">
      <c r="A1018" t="s">
        <v>57</v>
      </c>
      <c r="B1018" s="44" t="s">
        <v>525</v>
      </c>
      <c r="C1018" s="33" t="s">
        <v>550</v>
      </c>
      <c r="D1018" s="33">
        <v>0</v>
      </c>
      <c r="E1018" s="33" t="s">
        <v>1712</v>
      </c>
      <c r="F1018" s="34">
        <v>104</v>
      </c>
      <c r="G1018" s="34">
        <v>99</v>
      </c>
      <c r="H1018" s="34">
        <v>98</v>
      </c>
      <c r="I1018" s="34">
        <v>92</v>
      </c>
      <c r="J1018" s="34">
        <v>102</v>
      </c>
    </row>
    <row r="1019" spans="1:10">
      <c r="A1019" t="s">
        <v>209</v>
      </c>
      <c r="B1019" s="44" t="s">
        <v>525</v>
      </c>
      <c r="C1019" s="33" t="s">
        <v>550</v>
      </c>
      <c r="D1019" s="33">
        <v>0</v>
      </c>
      <c r="E1019" s="33" t="s">
        <v>1713</v>
      </c>
      <c r="F1019" s="34">
        <v>74</v>
      </c>
      <c r="G1019" s="34">
        <v>60</v>
      </c>
      <c r="H1019" s="34">
        <v>63</v>
      </c>
      <c r="I1019" s="34">
        <v>55</v>
      </c>
      <c r="J1019" s="34">
        <v>68</v>
      </c>
    </row>
    <row r="1020" spans="1:10">
      <c r="A1020" t="s">
        <v>211</v>
      </c>
      <c r="B1020" s="44" t="s">
        <v>525</v>
      </c>
      <c r="C1020" s="33" t="s">
        <v>550</v>
      </c>
      <c r="D1020" s="33">
        <v>0</v>
      </c>
      <c r="E1020" s="33" t="s">
        <v>1714</v>
      </c>
      <c r="F1020" s="34">
        <v>30</v>
      </c>
      <c r="G1020" s="34">
        <v>39</v>
      </c>
      <c r="H1020" s="34">
        <v>35</v>
      </c>
      <c r="I1020" s="34">
        <v>37</v>
      </c>
      <c r="J1020" s="34">
        <v>34</v>
      </c>
    </row>
    <row r="1021" spans="1:10">
      <c r="A1021" t="s">
        <v>166</v>
      </c>
      <c r="B1021" s="44" t="s">
        <v>525</v>
      </c>
      <c r="C1021" s="33" t="s">
        <v>550</v>
      </c>
      <c r="D1021" s="33">
        <v>0</v>
      </c>
      <c r="E1021" s="33" t="s">
        <v>1715</v>
      </c>
      <c r="F1021" s="34">
        <v>51</v>
      </c>
      <c r="G1021" s="34">
        <v>33</v>
      </c>
      <c r="H1021" s="34">
        <v>43</v>
      </c>
      <c r="I1021" s="34">
        <v>35</v>
      </c>
      <c r="J1021" s="34">
        <v>34</v>
      </c>
    </row>
    <row r="1022" spans="1:10">
      <c r="A1022" t="s">
        <v>61</v>
      </c>
      <c r="B1022" s="44" t="s">
        <v>525</v>
      </c>
      <c r="C1022" s="33" t="s">
        <v>550</v>
      </c>
      <c r="D1022" s="33">
        <v>0</v>
      </c>
      <c r="E1022" s="33" t="s">
        <v>1716</v>
      </c>
      <c r="F1022" s="34">
        <v>105</v>
      </c>
      <c r="G1022" s="34">
        <v>103</v>
      </c>
      <c r="H1022" s="34">
        <v>94</v>
      </c>
      <c r="I1022" s="34">
        <v>112</v>
      </c>
      <c r="J1022" s="34">
        <v>101</v>
      </c>
    </row>
    <row r="1023" spans="1:10">
      <c r="A1023" t="s">
        <v>62</v>
      </c>
      <c r="B1023" s="44" t="s">
        <v>525</v>
      </c>
      <c r="C1023" s="33" t="s">
        <v>550</v>
      </c>
      <c r="D1023" s="33">
        <v>0</v>
      </c>
      <c r="E1023" s="33" t="s">
        <v>1717</v>
      </c>
      <c r="F1023" s="34">
        <v>12</v>
      </c>
      <c r="G1023" s="34">
        <v>26</v>
      </c>
      <c r="H1023" s="34">
        <v>19</v>
      </c>
      <c r="I1023" s="34">
        <v>13</v>
      </c>
      <c r="J1023" s="34">
        <v>8</v>
      </c>
    </row>
    <row r="1024" spans="1:10">
      <c r="A1024" t="s">
        <v>63</v>
      </c>
      <c r="B1024" s="46" t="s">
        <v>525</v>
      </c>
      <c r="C1024" s="33" t="s">
        <v>550</v>
      </c>
      <c r="D1024" s="33">
        <v>0</v>
      </c>
      <c r="E1024" s="33" t="s">
        <v>1718</v>
      </c>
      <c r="F1024" s="34">
        <v>16</v>
      </c>
      <c r="G1024" s="34">
        <v>11</v>
      </c>
      <c r="H1024" s="34">
        <v>17</v>
      </c>
      <c r="I1024" s="34">
        <v>21</v>
      </c>
      <c r="J1024" s="34">
        <v>19</v>
      </c>
    </row>
    <row r="1025" spans="1:10">
      <c r="A1025" t="s">
        <v>64</v>
      </c>
      <c r="B1025" s="44" t="s">
        <v>525</v>
      </c>
      <c r="C1025" s="33" t="s">
        <v>550</v>
      </c>
      <c r="D1025" s="33">
        <v>0</v>
      </c>
      <c r="E1025" s="33" t="s">
        <v>1719</v>
      </c>
      <c r="F1025" s="34">
        <v>20</v>
      </c>
      <c r="G1025" s="34">
        <v>14</v>
      </c>
      <c r="H1025" s="34">
        <v>19</v>
      </c>
      <c r="I1025" s="34">
        <v>6</v>
      </c>
      <c r="J1025" s="34">
        <v>18</v>
      </c>
    </row>
    <row r="1026" spans="1:10">
      <c r="A1026" t="s">
        <v>65</v>
      </c>
      <c r="B1026" s="44" t="s">
        <v>525</v>
      </c>
      <c r="C1026" s="33" t="s">
        <v>550</v>
      </c>
      <c r="D1026" s="33">
        <v>0</v>
      </c>
      <c r="E1026" s="33" t="s">
        <v>1720</v>
      </c>
      <c r="F1026" s="34">
        <v>49</v>
      </c>
      <c r="G1026" s="34">
        <v>51</v>
      </c>
      <c r="H1026" s="34">
        <v>51</v>
      </c>
      <c r="I1026" s="34">
        <v>43</v>
      </c>
      <c r="J1026" s="34">
        <v>42</v>
      </c>
    </row>
    <row r="1027" spans="1:10">
      <c r="A1027" t="s">
        <v>66</v>
      </c>
      <c r="B1027" s="45" t="s">
        <v>525</v>
      </c>
      <c r="C1027" s="33" t="s">
        <v>550</v>
      </c>
      <c r="D1027" s="33">
        <v>0</v>
      </c>
      <c r="E1027" s="33" t="s">
        <v>1721</v>
      </c>
      <c r="F1027" s="34">
        <v>82</v>
      </c>
      <c r="G1027" s="34">
        <v>73</v>
      </c>
      <c r="H1027" s="34">
        <v>76</v>
      </c>
      <c r="I1027" s="34">
        <v>87</v>
      </c>
      <c r="J1027" s="34">
        <v>70</v>
      </c>
    </row>
    <row r="1028" spans="1:10">
      <c r="A1028" t="s">
        <v>90</v>
      </c>
      <c r="B1028" s="33" t="s">
        <v>102</v>
      </c>
      <c r="C1028" s="33" t="s">
        <v>551</v>
      </c>
      <c r="D1028" s="33">
        <v>0</v>
      </c>
      <c r="E1028" s="33" t="s">
        <v>1722</v>
      </c>
      <c r="F1028" s="34">
        <v>12</v>
      </c>
      <c r="G1028" s="34">
        <v>11</v>
      </c>
      <c r="H1028" s="34">
        <v>17</v>
      </c>
      <c r="I1028" s="34">
        <v>15</v>
      </c>
      <c r="J1028" s="34">
        <v>18</v>
      </c>
    </row>
    <row r="1029" spans="1:10">
      <c r="A1029" t="s">
        <v>99</v>
      </c>
      <c r="B1029" s="33" t="s">
        <v>102</v>
      </c>
      <c r="C1029" s="33" t="s">
        <v>551</v>
      </c>
      <c r="D1029" s="33">
        <v>0</v>
      </c>
      <c r="E1029" s="33" t="s">
        <v>1723</v>
      </c>
      <c r="F1029" s="34">
        <v>3</v>
      </c>
      <c r="G1029" s="34">
        <v>3</v>
      </c>
      <c r="H1029" s="34">
        <v>6</v>
      </c>
      <c r="I1029" s="34">
        <v>6</v>
      </c>
      <c r="J1029" s="34">
        <v>6</v>
      </c>
    </row>
    <row r="1030" spans="1:10">
      <c r="A1030" t="s">
        <v>108</v>
      </c>
      <c r="B1030" s="33" t="s">
        <v>102</v>
      </c>
      <c r="C1030" s="33" t="s">
        <v>551</v>
      </c>
      <c r="D1030" s="33">
        <v>0</v>
      </c>
      <c r="E1030" s="33" t="s">
        <v>1724</v>
      </c>
      <c r="F1030" s="34">
        <v>2</v>
      </c>
      <c r="G1030" s="34">
        <v>1</v>
      </c>
      <c r="H1030" s="34">
        <v>2</v>
      </c>
      <c r="I1030" s="34">
        <v>1</v>
      </c>
      <c r="J1030" s="34">
        <v>3</v>
      </c>
    </row>
    <row r="1031" spans="1:10">
      <c r="A1031" t="s">
        <v>51</v>
      </c>
      <c r="B1031" s="33" t="s">
        <v>102</v>
      </c>
      <c r="C1031" s="33" t="s">
        <v>551</v>
      </c>
      <c r="D1031" s="33">
        <v>0</v>
      </c>
      <c r="E1031" s="33" t="s">
        <v>1725</v>
      </c>
      <c r="F1031" s="34">
        <v>3</v>
      </c>
      <c r="G1031" s="34">
        <v>1</v>
      </c>
      <c r="H1031" s="34">
        <v>2</v>
      </c>
      <c r="I1031" s="34">
        <v>5</v>
      </c>
      <c r="J1031" s="34">
        <v>5</v>
      </c>
    </row>
    <row r="1032" spans="1:10">
      <c r="A1032" t="s">
        <v>199</v>
      </c>
      <c r="B1032" s="33" t="s">
        <v>102</v>
      </c>
      <c r="C1032" s="33" t="s">
        <v>551</v>
      </c>
      <c r="D1032" s="33">
        <v>0</v>
      </c>
      <c r="E1032" s="33" t="s">
        <v>1726</v>
      </c>
      <c r="F1032" s="34">
        <v>3</v>
      </c>
      <c r="G1032" s="34">
        <v>1</v>
      </c>
      <c r="H1032" s="34">
        <v>2</v>
      </c>
      <c r="I1032" s="34">
        <v>4</v>
      </c>
      <c r="J1032" s="34">
        <v>4</v>
      </c>
    </row>
    <row r="1033" spans="1:10">
      <c r="A1033" t="s">
        <v>201</v>
      </c>
      <c r="B1033" s="33" t="s">
        <v>102</v>
      </c>
      <c r="C1033" s="33" t="s">
        <v>551</v>
      </c>
      <c r="D1033" s="33">
        <v>0</v>
      </c>
      <c r="E1033" s="33" t="s">
        <v>1727</v>
      </c>
      <c r="F1033" s="34">
        <v>0</v>
      </c>
      <c r="G1033" s="34">
        <v>0</v>
      </c>
      <c r="H1033" s="34">
        <v>0</v>
      </c>
      <c r="I1033" s="34">
        <v>1</v>
      </c>
      <c r="J1033" s="34">
        <v>1</v>
      </c>
    </row>
    <row r="1034" spans="1:10">
      <c r="A1034" t="s">
        <v>54</v>
      </c>
      <c r="B1034" s="33" t="s">
        <v>102</v>
      </c>
      <c r="C1034" s="33" t="s">
        <v>551</v>
      </c>
      <c r="D1034" s="33">
        <v>0</v>
      </c>
      <c r="E1034" s="33" t="s">
        <v>1728</v>
      </c>
      <c r="F1034" s="34">
        <v>0</v>
      </c>
      <c r="G1034" s="34">
        <v>1</v>
      </c>
      <c r="H1034" s="34">
        <v>0</v>
      </c>
      <c r="I1034" s="34">
        <v>0</v>
      </c>
      <c r="J1034" s="34">
        <v>1</v>
      </c>
    </row>
    <row r="1035" spans="1:10">
      <c r="A1035" t="s">
        <v>204</v>
      </c>
      <c r="B1035" s="33" t="s">
        <v>102</v>
      </c>
      <c r="C1035" s="33" t="s">
        <v>551</v>
      </c>
      <c r="D1035" s="33">
        <v>0</v>
      </c>
      <c r="E1035" s="33" t="s">
        <v>1729</v>
      </c>
      <c r="F1035" s="34">
        <v>0</v>
      </c>
      <c r="G1035" s="34">
        <v>0</v>
      </c>
      <c r="H1035" s="34">
        <v>0</v>
      </c>
      <c r="I1035" s="34">
        <v>0</v>
      </c>
      <c r="J1035" s="34">
        <v>1</v>
      </c>
    </row>
    <row r="1036" spans="1:10">
      <c r="A1036" t="s">
        <v>206</v>
      </c>
      <c r="B1036" s="33" t="s">
        <v>102</v>
      </c>
      <c r="C1036" s="33" t="s">
        <v>551</v>
      </c>
      <c r="D1036" s="33">
        <v>0</v>
      </c>
      <c r="E1036" s="33" t="s">
        <v>1730</v>
      </c>
      <c r="F1036" s="34">
        <v>0</v>
      </c>
      <c r="G1036" s="34">
        <v>1</v>
      </c>
      <c r="H1036" s="34">
        <v>0</v>
      </c>
      <c r="I1036" s="34">
        <v>0</v>
      </c>
      <c r="J1036" s="34">
        <v>0</v>
      </c>
    </row>
    <row r="1037" spans="1:10">
      <c r="A1037" t="s">
        <v>57</v>
      </c>
      <c r="B1037" s="33" t="s">
        <v>102</v>
      </c>
      <c r="C1037" s="33" t="s">
        <v>551</v>
      </c>
      <c r="D1037" s="33">
        <v>0</v>
      </c>
      <c r="E1037" s="33" t="s">
        <v>1731</v>
      </c>
      <c r="F1037" s="34">
        <v>2</v>
      </c>
      <c r="G1037" s="34">
        <v>2</v>
      </c>
      <c r="H1037" s="34">
        <v>6</v>
      </c>
      <c r="I1037" s="34">
        <v>2</v>
      </c>
      <c r="J1037" s="34">
        <v>3</v>
      </c>
    </row>
    <row r="1038" spans="1:10">
      <c r="A1038" t="s">
        <v>209</v>
      </c>
      <c r="B1038" s="33" t="s">
        <v>102</v>
      </c>
      <c r="C1038" s="33" t="s">
        <v>551</v>
      </c>
      <c r="D1038" s="33">
        <v>0</v>
      </c>
      <c r="E1038" s="33" t="s">
        <v>1732</v>
      </c>
      <c r="F1038" s="34">
        <v>0</v>
      </c>
      <c r="G1038" s="34">
        <v>2</v>
      </c>
      <c r="H1038" s="34">
        <v>4</v>
      </c>
      <c r="I1038" s="34">
        <v>2</v>
      </c>
      <c r="J1038" s="34">
        <v>1</v>
      </c>
    </row>
    <row r="1039" spans="1:10">
      <c r="A1039" t="s">
        <v>211</v>
      </c>
      <c r="B1039" s="33" t="s">
        <v>102</v>
      </c>
      <c r="C1039" s="33" t="s">
        <v>551</v>
      </c>
      <c r="D1039" s="33">
        <v>0</v>
      </c>
      <c r="E1039" s="33" t="s">
        <v>1733</v>
      </c>
      <c r="F1039" s="34">
        <v>2</v>
      </c>
      <c r="G1039" s="34">
        <v>0</v>
      </c>
      <c r="H1039" s="34">
        <v>2</v>
      </c>
      <c r="I1039" s="34">
        <v>0</v>
      </c>
      <c r="J1039" s="34">
        <v>2</v>
      </c>
    </row>
    <row r="1040" spans="1:10">
      <c r="A1040" t="s">
        <v>166</v>
      </c>
      <c r="B1040" s="33" t="s">
        <v>102</v>
      </c>
      <c r="C1040" s="33" t="s">
        <v>551</v>
      </c>
      <c r="D1040" s="33">
        <v>0</v>
      </c>
      <c r="E1040" s="33" t="s">
        <v>1734</v>
      </c>
      <c r="F1040" s="34">
        <v>1</v>
      </c>
      <c r="G1040" s="34">
        <v>1</v>
      </c>
      <c r="H1040" s="34">
        <v>0</v>
      </c>
      <c r="I1040" s="34">
        <v>1</v>
      </c>
      <c r="J1040" s="34">
        <v>0</v>
      </c>
    </row>
    <row r="1041" spans="1:10">
      <c r="A1041" t="s">
        <v>61</v>
      </c>
      <c r="B1041" s="36" t="s">
        <v>102</v>
      </c>
      <c r="C1041" s="33" t="s">
        <v>551</v>
      </c>
      <c r="D1041" s="33">
        <v>0</v>
      </c>
      <c r="E1041" s="33" t="s">
        <v>1735</v>
      </c>
      <c r="F1041" s="34">
        <v>3</v>
      </c>
      <c r="G1041" s="34">
        <v>1</v>
      </c>
      <c r="H1041" s="34">
        <v>4</v>
      </c>
      <c r="I1041" s="34">
        <v>3</v>
      </c>
      <c r="J1041" s="34">
        <v>5</v>
      </c>
    </row>
    <row r="1042" spans="1:10">
      <c r="A1042" t="s">
        <v>62</v>
      </c>
      <c r="B1042" s="33" t="s">
        <v>102</v>
      </c>
      <c r="C1042" s="33" t="s">
        <v>551</v>
      </c>
      <c r="D1042" s="33">
        <v>0</v>
      </c>
      <c r="E1042" s="33" t="s">
        <v>1736</v>
      </c>
      <c r="F1042" s="34">
        <v>1</v>
      </c>
      <c r="G1042" s="34">
        <v>0</v>
      </c>
      <c r="H1042" s="34">
        <v>0</v>
      </c>
      <c r="I1042" s="34">
        <v>0</v>
      </c>
      <c r="J1042" s="34">
        <v>0</v>
      </c>
    </row>
    <row r="1043" spans="1:10">
      <c r="A1043" t="s">
        <v>63</v>
      </c>
      <c r="B1043" s="33" t="s">
        <v>102</v>
      </c>
      <c r="C1043" s="33" t="s">
        <v>551</v>
      </c>
      <c r="D1043" s="33">
        <v>0</v>
      </c>
      <c r="E1043" s="33" t="s">
        <v>1737</v>
      </c>
      <c r="F1043" s="34">
        <v>0</v>
      </c>
      <c r="G1043" s="34">
        <v>0</v>
      </c>
      <c r="H1043" s="34">
        <v>0</v>
      </c>
      <c r="I1043" s="34">
        <v>0</v>
      </c>
      <c r="J1043" s="34">
        <v>0</v>
      </c>
    </row>
    <row r="1044" spans="1:10">
      <c r="A1044" t="s">
        <v>64</v>
      </c>
      <c r="B1044" s="37" t="s">
        <v>102</v>
      </c>
      <c r="C1044" s="33" t="s">
        <v>551</v>
      </c>
      <c r="D1044" s="33">
        <v>0</v>
      </c>
      <c r="E1044" s="33" t="s">
        <v>1738</v>
      </c>
      <c r="F1044" s="34">
        <v>0</v>
      </c>
      <c r="G1044" s="34">
        <v>0</v>
      </c>
      <c r="H1044" s="34">
        <v>0</v>
      </c>
      <c r="I1044" s="34">
        <v>0</v>
      </c>
      <c r="J1044" s="34">
        <v>1</v>
      </c>
    </row>
    <row r="1045" spans="1:10">
      <c r="A1045" t="s">
        <v>65</v>
      </c>
      <c r="B1045" s="36" t="s">
        <v>102</v>
      </c>
      <c r="C1045" s="33" t="s">
        <v>551</v>
      </c>
      <c r="D1045" s="33">
        <v>0</v>
      </c>
      <c r="E1045" s="33" t="s">
        <v>1739</v>
      </c>
      <c r="F1045" s="34">
        <v>1</v>
      </c>
      <c r="G1045" s="34">
        <v>4</v>
      </c>
      <c r="H1045" s="34">
        <v>1</v>
      </c>
      <c r="I1045" s="34">
        <v>4</v>
      </c>
      <c r="J1045" s="34">
        <v>2</v>
      </c>
    </row>
    <row r="1046" spans="1:10">
      <c r="A1046" t="s">
        <v>66</v>
      </c>
      <c r="B1046" s="33" t="s">
        <v>102</v>
      </c>
      <c r="C1046" s="33" t="s">
        <v>551</v>
      </c>
      <c r="D1046" s="33">
        <v>0</v>
      </c>
      <c r="E1046" s="33" t="s">
        <v>1740</v>
      </c>
      <c r="F1046" s="34">
        <v>1</v>
      </c>
      <c r="G1046" s="34">
        <v>1</v>
      </c>
      <c r="H1046" s="34">
        <v>4</v>
      </c>
      <c r="I1046" s="34">
        <v>0</v>
      </c>
      <c r="J1046" s="34">
        <v>1</v>
      </c>
    </row>
    <row r="1047" spans="1:10">
      <c r="A1047" t="s">
        <v>90</v>
      </c>
      <c r="B1047" s="33" t="s">
        <v>112</v>
      </c>
      <c r="C1047" s="33" t="s">
        <v>551</v>
      </c>
      <c r="D1047" s="33">
        <v>0</v>
      </c>
      <c r="E1047" s="33" t="s">
        <v>1741</v>
      </c>
      <c r="F1047" s="34">
        <v>1</v>
      </c>
      <c r="G1047" s="34">
        <v>0</v>
      </c>
      <c r="H1047" s="34">
        <v>1</v>
      </c>
      <c r="I1047" s="34">
        <v>0</v>
      </c>
      <c r="J1047" s="34">
        <v>0</v>
      </c>
    </row>
    <row r="1048" spans="1:10">
      <c r="A1048" t="s">
        <v>99</v>
      </c>
      <c r="B1048" s="33" t="s">
        <v>112</v>
      </c>
      <c r="C1048" s="33" t="s">
        <v>551</v>
      </c>
      <c r="D1048" s="33">
        <v>0</v>
      </c>
      <c r="E1048" s="33" t="s">
        <v>1742</v>
      </c>
      <c r="F1048" s="34">
        <v>0</v>
      </c>
      <c r="G1048" s="34">
        <v>0</v>
      </c>
      <c r="H1048" s="34">
        <v>0</v>
      </c>
      <c r="I1048" s="34">
        <v>0</v>
      </c>
      <c r="J1048" s="34">
        <v>0</v>
      </c>
    </row>
    <row r="1049" spans="1:10">
      <c r="A1049" t="s">
        <v>108</v>
      </c>
      <c r="B1049" s="33" t="s">
        <v>112</v>
      </c>
      <c r="C1049" s="33" t="s">
        <v>551</v>
      </c>
      <c r="D1049" s="33">
        <v>0</v>
      </c>
      <c r="E1049" s="33" t="s">
        <v>1743</v>
      </c>
      <c r="F1049" s="34">
        <v>0</v>
      </c>
      <c r="G1049" s="34">
        <v>0</v>
      </c>
      <c r="H1049" s="34">
        <v>0</v>
      </c>
      <c r="I1049" s="34">
        <v>0</v>
      </c>
      <c r="J1049" s="34">
        <v>0</v>
      </c>
    </row>
    <row r="1050" spans="1:10">
      <c r="A1050" t="s">
        <v>51</v>
      </c>
      <c r="B1050" s="33" t="s">
        <v>112</v>
      </c>
      <c r="C1050" s="33" t="s">
        <v>551</v>
      </c>
      <c r="D1050" s="33">
        <v>0</v>
      </c>
      <c r="E1050" s="33" t="s">
        <v>1744</v>
      </c>
      <c r="F1050" s="34">
        <v>0</v>
      </c>
      <c r="G1050" s="34">
        <v>0</v>
      </c>
      <c r="H1050" s="34">
        <v>0</v>
      </c>
      <c r="I1050" s="34">
        <v>0</v>
      </c>
      <c r="J1050" s="34">
        <v>0</v>
      </c>
    </row>
    <row r="1051" spans="1:10">
      <c r="A1051" t="s">
        <v>199</v>
      </c>
      <c r="B1051" s="33" t="s">
        <v>112</v>
      </c>
      <c r="C1051" s="33" t="s">
        <v>551</v>
      </c>
      <c r="D1051" s="33">
        <v>0</v>
      </c>
      <c r="E1051" s="33" t="s">
        <v>1745</v>
      </c>
      <c r="F1051" s="34">
        <v>0</v>
      </c>
      <c r="G1051" s="34">
        <v>0</v>
      </c>
      <c r="H1051" s="34">
        <v>0</v>
      </c>
      <c r="I1051" s="34">
        <v>0</v>
      </c>
      <c r="J1051" s="34">
        <v>0</v>
      </c>
    </row>
    <row r="1052" spans="1:10">
      <c r="A1052" t="s">
        <v>201</v>
      </c>
      <c r="B1052" s="33" t="s">
        <v>112</v>
      </c>
      <c r="C1052" s="33" t="s">
        <v>551</v>
      </c>
      <c r="D1052" s="33">
        <v>0</v>
      </c>
      <c r="E1052" s="33" t="s">
        <v>1746</v>
      </c>
      <c r="F1052" s="34">
        <v>0</v>
      </c>
      <c r="G1052" s="34">
        <v>0</v>
      </c>
      <c r="H1052" s="34">
        <v>0</v>
      </c>
      <c r="I1052" s="34">
        <v>0</v>
      </c>
      <c r="J1052" s="34">
        <v>0</v>
      </c>
    </row>
    <row r="1053" spans="1:10">
      <c r="A1053" t="s">
        <v>54</v>
      </c>
      <c r="B1053" s="33" t="s">
        <v>112</v>
      </c>
      <c r="C1053" s="33" t="s">
        <v>551</v>
      </c>
      <c r="D1053" s="33">
        <v>0</v>
      </c>
      <c r="E1053" s="33" t="s">
        <v>1747</v>
      </c>
      <c r="F1053" s="34">
        <v>0</v>
      </c>
      <c r="G1053" s="34">
        <v>0</v>
      </c>
      <c r="H1053" s="34">
        <v>0</v>
      </c>
      <c r="I1053" s="34">
        <v>0</v>
      </c>
      <c r="J1053" s="34">
        <v>0</v>
      </c>
    </row>
    <row r="1054" spans="1:10">
      <c r="A1054" t="s">
        <v>204</v>
      </c>
      <c r="B1054" s="33" t="s">
        <v>112</v>
      </c>
      <c r="C1054" s="33" t="s">
        <v>551</v>
      </c>
      <c r="D1054" s="33">
        <v>0</v>
      </c>
      <c r="E1054" s="33" t="s">
        <v>1748</v>
      </c>
      <c r="F1054" s="34">
        <v>0</v>
      </c>
      <c r="G1054" s="34">
        <v>0</v>
      </c>
      <c r="H1054" s="34">
        <v>0</v>
      </c>
      <c r="I1054" s="34">
        <v>0</v>
      </c>
      <c r="J1054" s="34">
        <v>0</v>
      </c>
    </row>
    <row r="1055" spans="1:10">
      <c r="A1055" t="s">
        <v>206</v>
      </c>
      <c r="B1055" s="33" t="s">
        <v>112</v>
      </c>
      <c r="C1055" s="33" t="s">
        <v>551</v>
      </c>
      <c r="D1055" s="33">
        <v>0</v>
      </c>
      <c r="E1055" s="33" t="s">
        <v>1749</v>
      </c>
      <c r="F1055" s="34">
        <v>0</v>
      </c>
      <c r="G1055" s="34">
        <v>0</v>
      </c>
      <c r="H1055" s="34">
        <v>0</v>
      </c>
      <c r="I1055" s="34">
        <v>0</v>
      </c>
      <c r="J1055" s="34">
        <v>0</v>
      </c>
    </row>
    <row r="1056" spans="1:10">
      <c r="A1056" t="s">
        <v>57</v>
      </c>
      <c r="B1056" s="33" t="s">
        <v>112</v>
      </c>
      <c r="C1056" s="33" t="s">
        <v>551</v>
      </c>
      <c r="D1056" s="33">
        <v>0</v>
      </c>
      <c r="E1056" s="33" t="s">
        <v>1750</v>
      </c>
      <c r="F1056" s="34">
        <v>0</v>
      </c>
      <c r="G1056" s="34">
        <v>0</v>
      </c>
      <c r="H1056" s="34">
        <v>0</v>
      </c>
      <c r="I1056" s="34">
        <v>0</v>
      </c>
      <c r="J1056" s="34">
        <v>0</v>
      </c>
    </row>
    <row r="1057" spans="1:10">
      <c r="A1057" t="s">
        <v>209</v>
      </c>
      <c r="B1057" s="33" t="s">
        <v>112</v>
      </c>
      <c r="C1057" s="33" t="s">
        <v>551</v>
      </c>
      <c r="D1057" s="33">
        <v>0</v>
      </c>
      <c r="E1057" s="33" t="s">
        <v>1751</v>
      </c>
      <c r="F1057" s="34">
        <v>0</v>
      </c>
      <c r="G1057" s="34">
        <v>0</v>
      </c>
      <c r="H1057" s="34">
        <v>0</v>
      </c>
      <c r="I1057" s="34">
        <v>0</v>
      </c>
      <c r="J1057" s="34">
        <v>0</v>
      </c>
    </row>
    <row r="1058" spans="1:10">
      <c r="A1058" t="s">
        <v>211</v>
      </c>
      <c r="B1058" s="33" t="s">
        <v>112</v>
      </c>
      <c r="C1058" s="33" t="s">
        <v>551</v>
      </c>
      <c r="D1058" s="33">
        <v>0</v>
      </c>
      <c r="E1058" s="33" t="s">
        <v>1752</v>
      </c>
      <c r="F1058" s="34">
        <v>0</v>
      </c>
      <c r="G1058" s="34">
        <v>0</v>
      </c>
      <c r="H1058" s="34">
        <v>0</v>
      </c>
      <c r="I1058" s="34">
        <v>0</v>
      </c>
      <c r="J1058" s="34">
        <v>0</v>
      </c>
    </row>
    <row r="1059" spans="1:10">
      <c r="A1059" t="s">
        <v>166</v>
      </c>
      <c r="B1059" s="36" t="s">
        <v>112</v>
      </c>
      <c r="C1059" s="33" t="s">
        <v>551</v>
      </c>
      <c r="D1059" s="33">
        <v>0</v>
      </c>
      <c r="E1059" s="33" t="s">
        <v>1753</v>
      </c>
      <c r="F1059" s="34">
        <v>1</v>
      </c>
      <c r="G1059" s="34">
        <v>0</v>
      </c>
      <c r="H1059" s="34">
        <v>0</v>
      </c>
      <c r="I1059" s="34">
        <v>0</v>
      </c>
      <c r="J1059" s="34">
        <v>0</v>
      </c>
    </row>
    <row r="1060" spans="1:10">
      <c r="A1060" t="s">
        <v>61</v>
      </c>
      <c r="B1060" s="33" t="s">
        <v>112</v>
      </c>
      <c r="C1060" s="33" t="s">
        <v>551</v>
      </c>
      <c r="D1060" s="33">
        <v>0</v>
      </c>
      <c r="E1060" s="33" t="s">
        <v>1754</v>
      </c>
      <c r="F1060" s="34">
        <v>0</v>
      </c>
      <c r="G1060" s="34">
        <v>0</v>
      </c>
      <c r="H1060" s="34">
        <v>0</v>
      </c>
      <c r="I1060" s="34">
        <v>0</v>
      </c>
      <c r="J1060" s="34">
        <v>0</v>
      </c>
    </row>
    <row r="1061" spans="1:10">
      <c r="A1061" t="s">
        <v>62</v>
      </c>
      <c r="B1061" s="33" t="s">
        <v>112</v>
      </c>
      <c r="C1061" s="33" t="s">
        <v>551</v>
      </c>
      <c r="D1061" s="33">
        <v>0</v>
      </c>
      <c r="E1061" s="33" t="s">
        <v>1755</v>
      </c>
      <c r="F1061" s="34">
        <v>0</v>
      </c>
      <c r="G1061" s="34">
        <v>0</v>
      </c>
      <c r="H1061" s="34">
        <v>0</v>
      </c>
      <c r="I1061" s="34">
        <v>0</v>
      </c>
      <c r="J1061" s="34">
        <v>0</v>
      </c>
    </row>
    <row r="1062" spans="1:10">
      <c r="A1062" t="s">
        <v>63</v>
      </c>
      <c r="B1062" s="37" t="s">
        <v>112</v>
      </c>
      <c r="C1062" s="33" t="s">
        <v>551</v>
      </c>
      <c r="D1062" s="33">
        <v>0</v>
      </c>
      <c r="E1062" s="33" t="s">
        <v>1756</v>
      </c>
      <c r="F1062" s="34">
        <v>0</v>
      </c>
      <c r="G1062" s="34">
        <v>0</v>
      </c>
      <c r="H1062" s="34">
        <v>0</v>
      </c>
      <c r="I1062" s="34">
        <v>0</v>
      </c>
      <c r="J1062" s="34">
        <v>0</v>
      </c>
    </row>
    <row r="1063" spans="1:10">
      <c r="A1063" t="s">
        <v>64</v>
      </c>
      <c r="B1063" s="36" t="s">
        <v>112</v>
      </c>
      <c r="C1063" s="33" t="s">
        <v>551</v>
      </c>
      <c r="D1063" s="33">
        <v>0</v>
      </c>
      <c r="E1063" s="33" t="s">
        <v>1757</v>
      </c>
      <c r="F1063" s="34">
        <v>0</v>
      </c>
      <c r="G1063" s="34">
        <v>0</v>
      </c>
      <c r="H1063" s="34">
        <v>0</v>
      </c>
      <c r="I1063" s="34">
        <v>0</v>
      </c>
      <c r="J1063" s="34">
        <v>0</v>
      </c>
    </row>
    <row r="1064" spans="1:10">
      <c r="A1064" t="s">
        <v>65</v>
      </c>
      <c r="B1064" s="33" t="s">
        <v>112</v>
      </c>
      <c r="C1064" s="33" t="s">
        <v>551</v>
      </c>
      <c r="D1064" s="33">
        <v>0</v>
      </c>
      <c r="E1064" s="33" t="s">
        <v>1758</v>
      </c>
      <c r="F1064" s="34">
        <v>0</v>
      </c>
      <c r="G1064" s="34">
        <v>0</v>
      </c>
      <c r="H1064" s="34">
        <v>1</v>
      </c>
      <c r="I1064" s="34">
        <v>0</v>
      </c>
      <c r="J1064" s="34">
        <v>0</v>
      </c>
    </row>
    <row r="1065" spans="1:10">
      <c r="A1065" t="s">
        <v>66</v>
      </c>
      <c r="B1065" s="33" t="s">
        <v>112</v>
      </c>
      <c r="C1065" s="33" t="s">
        <v>551</v>
      </c>
      <c r="D1065" s="33">
        <v>0</v>
      </c>
      <c r="E1065" s="33" t="s">
        <v>1759</v>
      </c>
      <c r="F1065" s="34">
        <v>0</v>
      </c>
      <c r="G1065" s="34">
        <v>0</v>
      </c>
      <c r="H1065" s="34">
        <v>0</v>
      </c>
      <c r="I1065" s="34">
        <v>0</v>
      </c>
      <c r="J1065" s="34">
        <v>0</v>
      </c>
    </row>
    <row r="1066" spans="1:10">
      <c r="A1066" t="s">
        <v>90</v>
      </c>
      <c r="B1066" s="33" t="s">
        <v>118</v>
      </c>
      <c r="C1066" s="33" t="s">
        <v>551</v>
      </c>
      <c r="D1066" s="33">
        <v>0</v>
      </c>
      <c r="E1066" s="33" t="s">
        <v>1760</v>
      </c>
      <c r="F1066" s="34">
        <v>3</v>
      </c>
      <c r="G1066" s="34">
        <v>2</v>
      </c>
      <c r="H1066" s="34">
        <v>4</v>
      </c>
      <c r="I1066" s="34">
        <v>2</v>
      </c>
      <c r="J1066" s="34">
        <v>0</v>
      </c>
    </row>
    <row r="1067" spans="1:10">
      <c r="A1067" t="s">
        <v>99</v>
      </c>
      <c r="B1067" s="33" t="s">
        <v>118</v>
      </c>
      <c r="C1067" s="33" t="s">
        <v>551</v>
      </c>
      <c r="D1067" s="33">
        <v>0</v>
      </c>
      <c r="E1067" s="33" t="s">
        <v>1761</v>
      </c>
      <c r="F1067" s="34">
        <v>1</v>
      </c>
      <c r="G1067" s="34">
        <v>1</v>
      </c>
      <c r="H1067" s="34">
        <v>2</v>
      </c>
      <c r="I1067" s="34">
        <v>0</v>
      </c>
      <c r="J1067" s="34">
        <v>0</v>
      </c>
    </row>
    <row r="1068" spans="1:10">
      <c r="A1068" t="s">
        <v>108</v>
      </c>
      <c r="B1068" s="33" t="s">
        <v>118</v>
      </c>
      <c r="C1068" s="33" t="s">
        <v>551</v>
      </c>
      <c r="D1068" s="33">
        <v>0</v>
      </c>
      <c r="E1068" s="33" t="s">
        <v>1762</v>
      </c>
      <c r="F1068" s="34">
        <v>0</v>
      </c>
      <c r="G1068" s="34">
        <v>0</v>
      </c>
      <c r="H1068" s="34">
        <v>0</v>
      </c>
      <c r="I1068" s="34">
        <v>1</v>
      </c>
      <c r="J1068" s="34">
        <v>0</v>
      </c>
    </row>
    <row r="1069" spans="1:10">
      <c r="A1069" t="s">
        <v>51</v>
      </c>
      <c r="B1069" s="33" t="s">
        <v>118</v>
      </c>
      <c r="C1069" s="33" t="s">
        <v>551</v>
      </c>
      <c r="D1069" s="33">
        <v>0</v>
      </c>
      <c r="E1069" s="33" t="s">
        <v>1763</v>
      </c>
      <c r="F1069" s="34">
        <v>0</v>
      </c>
      <c r="G1069" s="34">
        <v>0</v>
      </c>
      <c r="H1069" s="34">
        <v>0</v>
      </c>
      <c r="I1069" s="34">
        <v>0</v>
      </c>
      <c r="J1069" s="34">
        <v>0</v>
      </c>
    </row>
    <row r="1070" spans="1:10">
      <c r="A1070" t="s">
        <v>199</v>
      </c>
      <c r="B1070" s="33" t="s">
        <v>118</v>
      </c>
      <c r="C1070" s="33" t="s">
        <v>551</v>
      </c>
      <c r="D1070" s="33">
        <v>0</v>
      </c>
      <c r="E1070" s="33" t="s">
        <v>1764</v>
      </c>
      <c r="F1070" s="34">
        <v>0</v>
      </c>
      <c r="G1070" s="34">
        <v>0</v>
      </c>
      <c r="H1070" s="34">
        <v>0</v>
      </c>
      <c r="I1070" s="34">
        <v>0</v>
      </c>
      <c r="J1070" s="34">
        <v>0</v>
      </c>
    </row>
    <row r="1071" spans="1:10">
      <c r="A1071" t="s">
        <v>201</v>
      </c>
      <c r="B1071" s="33" t="s">
        <v>118</v>
      </c>
      <c r="C1071" s="33" t="s">
        <v>551</v>
      </c>
      <c r="D1071" s="33">
        <v>0</v>
      </c>
      <c r="E1071" s="33" t="s">
        <v>1765</v>
      </c>
      <c r="F1071" s="34">
        <v>0</v>
      </c>
      <c r="G1071" s="34">
        <v>0</v>
      </c>
      <c r="H1071" s="34">
        <v>0</v>
      </c>
      <c r="I1071" s="34">
        <v>0</v>
      </c>
      <c r="J1071" s="34">
        <v>0</v>
      </c>
    </row>
    <row r="1072" spans="1:10">
      <c r="A1072" t="s">
        <v>54</v>
      </c>
      <c r="B1072" s="33" t="s">
        <v>118</v>
      </c>
      <c r="C1072" s="33" t="s">
        <v>551</v>
      </c>
      <c r="D1072" s="33">
        <v>0</v>
      </c>
      <c r="E1072" s="33" t="s">
        <v>1766</v>
      </c>
      <c r="F1072" s="34">
        <v>1</v>
      </c>
      <c r="G1072" s="34">
        <v>0</v>
      </c>
      <c r="H1072" s="34">
        <v>1</v>
      </c>
      <c r="I1072" s="34">
        <v>1</v>
      </c>
      <c r="J1072" s="34">
        <v>0</v>
      </c>
    </row>
    <row r="1073" spans="1:10">
      <c r="A1073" t="s">
        <v>204</v>
      </c>
      <c r="B1073" s="33" t="s">
        <v>118</v>
      </c>
      <c r="C1073" s="33" t="s">
        <v>551</v>
      </c>
      <c r="D1073" s="33">
        <v>0</v>
      </c>
      <c r="E1073" s="33" t="s">
        <v>1767</v>
      </c>
      <c r="F1073" s="34">
        <v>1</v>
      </c>
      <c r="G1073" s="34">
        <v>0</v>
      </c>
      <c r="H1073" s="34">
        <v>1</v>
      </c>
      <c r="I1073" s="34">
        <v>0</v>
      </c>
      <c r="J1073" s="34">
        <v>0</v>
      </c>
    </row>
    <row r="1074" spans="1:10">
      <c r="A1074" t="s">
        <v>206</v>
      </c>
      <c r="B1074" s="33" t="s">
        <v>118</v>
      </c>
      <c r="C1074" s="33" t="s">
        <v>551</v>
      </c>
      <c r="D1074" s="33">
        <v>0</v>
      </c>
      <c r="E1074" s="33" t="s">
        <v>1768</v>
      </c>
      <c r="F1074" s="34">
        <v>0</v>
      </c>
      <c r="G1074" s="34">
        <v>0</v>
      </c>
      <c r="H1074" s="34">
        <v>0</v>
      </c>
      <c r="I1074" s="34">
        <v>1</v>
      </c>
      <c r="J1074" s="34">
        <v>0</v>
      </c>
    </row>
    <row r="1075" spans="1:10">
      <c r="A1075" t="s">
        <v>57</v>
      </c>
      <c r="B1075" s="33" t="s">
        <v>118</v>
      </c>
      <c r="C1075" s="33" t="s">
        <v>551</v>
      </c>
      <c r="D1075" s="33">
        <v>0</v>
      </c>
      <c r="E1075" s="33" t="s">
        <v>1769</v>
      </c>
      <c r="F1075" s="34">
        <v>0</v>
      </c>
      <c r="G1075" s="34">
        <v>1</v>
      </c>
      <c r="H1075" s="34">
        <v>1</v>
      </c>
      <c r="I1075" s="34">
        <v>0</v>
      </c>
      <c r="J1075" s="34">
        <v>0</v>
      </c>
    </row>
    <row r="1076" spans="1:10">
      <c r="A1076" t="s">
        <v>209</v>
      </c>
      <c r="B1076" s="33" t="s">
        <v>118</v>
      </c>
      <c r="C1076" s="33" t="s">
        <v>551</v>
      </c>
      <c r="D1076" s="33">
        <v>0</v>
      </c>
      <c r="E1076" s="33" t="s">
        <v>1770</v>
      </c>
      <c r="F1076" s="34">
        <v>0</v>
      </c>
      <c r="G1076" s="34">
        <v>1</v>
      </c>
      <c r="H1076" s="34">
        <v>1</v>
      </c>
      <c r="I1076" s="34">
        <v>0</v>
      </c>
      <c r="J1076" s="34">
        <v>0</v>
      </c>
    </row>
    <row r="1077" spans="1:10">
      <c r="A1077" t="s">
        <v>211</v>
      </c>
      <c r="B1077" s="36" t="s">
        <v>118</v>
      </c>
      <c r="C1077" s="33" t="s">
        <v>551</v>
      </c>
      <c r="D1077" s="33">
        <v>0</v>
      </c>
      <c r="E1077" s="33" t="s">
        <v>1771</v>
      </c>
      <c r="F1077" s="34">
        <v>0</v>
      </c>
      <c r="G1077" s="34">
        <v>0</v>
      </c>
      <c r="H1077" s="34">
        <v>0</v>
      </c>
      <c r="I1077" s="34">
        <v>0</v>
      </c>
      <c r="J1077" s="34">
        <v>0</v>
      </c>
    </row>
    <row r="1078" spans="1:10">
      <c r="A1078" t="s">
        <v>166</v>
      </c>
      <c r="B1078" s="33" t="s">
        <v>118</v>
      </c>
      <c r="C1078" s="33" t="s">
        <v>551</v>
      </c>
      <c r="D1078" s="33">
        <v>0</v>
      </c>
      <c r="E1078" s="33" t="s">
        <v>1772</v>
      </c>
      <c r="F1078" s="34">
        <v>0</v>
      </c>
      <c r="G1078" s="34">
        <v>0</v>
      </c>
      <c r="H1078" s="34">
        <v>0</v>
      </c>
      <c r="I1078" s="34">
        <v>0</v>
      </c>
      <c r="J1078" s="34">
        <v>0</v>
      </c>
    </row>
    <row r="1079" spans="1:10">
      <c r="A1079" t="s">
        <v>61</v>
      </c>
      <c r="B1079" s="33" t="s">
        <v>118</v>
      </c>
      <c r="C1079" s="33" t="s">
        <v>551</v>
      </c>
      <c r="D1079" s="33">
        <v>0</v>
      </c>
      <c r="E1079" s="33" t="s">
        <v>1773</v>
      </c>
      <c r="F1079" s="34">
        <v>0</v>
      </c>
      <c r="G1079" s="34">
        <v>1</v>
      </c>
      <c r="H1079" s="34">
        <v>2</v>
      </c>
      <c r="I1079" s="34">
        <v>0</v>
      </c>
      <c r="J1079" s="34">
        <v>0</v>
      </c>
    </row>
    <row r="1080" spans="1:10">
      <c r="A1080" t="s">
        <v>62</v>
      </c>
      <c r="B1080" s="37" t="s">
        <v>118</v>
      </c>
      <c r="C1080" s="33" t="s">
        <v>551</v>
      </c>
      <c r="D1080" s="33">
        <v>0</v>
      </c>
      <c r="E1080" s="33" t="s">
        <v>1774</v>
      </c>
      <c r="F1080" s="34">
        <v>0</v>
      </c>
      <c r="G1080" s="34">
        <v>0</v>
      </c>
      <c r="H1080" s="34">
        <v>0</v>
      </c>
      <c r="I1080" s="34">
        <v>0</v>
      </c>
      <c r="J1080" s="34">
        <v>0</v>
      </c>
    </row>
    <row r="1081" spans="1:10">
      <c r="A1081" t="s">
        <v>63</v>
      </c>
      <c r="B1081" s="36" t="s">
        <v>118</v>
      </c>
      <c r="C1081" s="33" t="s">
        <v>551</v>
      </c>
      <c r="D1081" s="33">
        <v>0</v>
      </c>
      <c r="E1081" s="33" t="s">
        <v>1775</v>
      </c>
      <c r="F1081" s="34">
        <v>0</v>
      </c>
      <c r="G1081" s="34">
        <v>0</v>
      </c>
      <c r="H1081" s="34">
        <v>0</v>
      </c>
      <c r="I1081" s="34">
        <v>0</v>
      </c>
      <c r="J1081" s="34">
        <v>0</v>
      </c>
    </row>
    <row r="1082" spans="1:10">
      <c r="A1082" t="s">
        <v>64</v>
      </c>
      <c r="B1082" s="33" t="s">
        <v>118</v>
      </c>
      <c r="C1082" s="33" t="s">
        <v>551</v>
      </c>
      <c r="D1082" s="33">
        <v>0</v>
      </c>
      <c r="E1082" s="33" t="s">
        <v>1776</v>
      </c>
      <c r="F1082" s="34">
        <v>0</v>
      </c>
      <c r="G1082" s="34">
        <v>0</v>
      </c>
      <c r="H1082" s="34">
        <v>0</v>
      </c>
      <c r="I1082" s="34">
        <v>0</v>
      </c>
      <c r="J1082" s="34">
        <v>0</v>
      </c>
    </row>
    <row r="1083" spans="1:10">
      <c r="A1083" t="s">
        <v>65</v>
      </c>
      <c r="B1083" s="33" t="s">
        <v>118</v>
      </c>
      <c r="C1083" s="33" t="s">
        <v>551</v>
      </c>
      <c r="D1083" s="33">
        <v>0</v>
      </c>
      <c r="E1083" s="33" t="s">
        <v>1777</v>
      </c>
      <c r="F1083" s="34">
        <v>0</v>
      </c>
      <c r="G1083" s="34">
        <v>0</v>
      </c>
      <c r="H1083" s="34">
        <v>0</v>
      </c>
      <c r="I1083" s="34">
        <v>0</v>
      </c>
      <c r="J1083" s="34">
        <v>0</v>
      </c>
    </row>
    <row r="1084" spans="1:10">
      <c r="A1084" t="s">
        <v>66</v>
      </c>
      <c r="B1084" s="33" t="s">
        <v>118</v>
      </c>
      <c r="C1084" s="33" t="s">
        <v>551</v>
      </c>
      <c r="D1084" s="33">
        <v>0</v>
      </c>
      <c r="E1084" s="33" t="s">
        <v>1778</v>
      </c>
      <c r="F1084" s="34">
        <v>2</v>
      </c>
      <c r="G1084" s="34">
        <v>0</v>
      </c>
      <c r="H1084" s="34">
        <v>0</v>
      </c>
      <c r="I1084" s="34">
        <v>1</v>
      </c>
      <c r="J1084" s="34">
        <v>0</v>
      </c>
    </row>
    <row r="1085" spans="1:10">
      <c r="A1085" t="s">
        <v>90</v>
      </c>
      <c r="B1085" s="33" t="s">
        <v>125</v>
      </c>
      <c r="C1085" s="33" t="s">
        <v>551</v>
      </c>
      <c r="D1085" s="33">
        <v>0</v>
      </c>
      <c r="E1085" s="33" t="s">
        <v>1779</v>
      </c>
      <c r="F1085" s="34">
        <v>13</v>
      </c>
      <c r="G1085" s="34">
        <v>10</v>
      </c>
      <c r="H1085" s="34">
        <v>15</v>
      </c>
      <c r="I1085" s="34">
        <v>18</v>
      </c>
      <c r="J1085" s="34">
        <v>24</v>
      </c>
    </row>
    <row r="1086" spans="1:10">
      <c r="A1086" t="s">
        <v>99</v>
      </c>
      <c r="B1086" s="33" t="s">
        <v>125</v>
      </c>
      <c r="C1086" s="33" t="s">
        <v>551</v>
      </c>
      <c r="D1086" s="33">
        <v>0</v>
      </c>
      <c r="E1086" s="33" t="s">
        <v>1780</v>
      </c>
      <c r="F1086" s="34">
        <v>3</v>
      </c>
      <c r="G1086" s="34">
        <v>2</v>
      </c>
      <c r="H1086" s="34">
        <v>3</v>
      </c>
      <c r="I1086" s="34">
        <v>7</v>
      </c>
      <c r="J1086" s="34">
        <v>6</v>
      </c>
    </row>
    <row r="1087" spans="1:10">
      <c r="A1087" t="s">
        <v>108</v>
      </c>
      <c r="B1087" s="33" t="s">
        <v>125</v>
      </c>
      <c r="C1087" s="33" t="s">
        <v>551</v>
      </c>
      <c r="D1087" s="33">
        <v>0</v>
      </c>
      <c r="E1087" s="33" t="s">
        <v>1781</v>
      </c>
      <c r="F1087" s="34">
        <v>2</v>
      </c>
      <c r="G1087" s="34">
        <v>2</v>
      </c>
      <c r="H1087" s="34">
        <v>0</v>
      </c>
      <c r="I1087" s="34">
        <v>2</v>
      </c>
      <c r="J1087" s="34">
        <v>1</v>
      </c>
    </row>
    <row r="1088" spans="1:10">
      <c r="A1088" t="s">
        <v>51</v>
      </c>
      <c r="B1088" s="36" t="s">
        <v>125</v>
      </c>
      <c r="C1088" s="33" t="s">
        <v>551</v>
      </c>
      <c r="D1088" s="33">
        <v>0</v>
      </c>
      <c r="E1088" s="33" t="s">
        <v>1782</v>
      </c>
      <c r="F1088" s="34">
        <v>2</v>
      </c>
      <c r="G1088" s="34">
        <v>1</v>
      </c>
      <c r="H1088" s="34">
        <v>2</v>
      </c>
      <c r="I1088" s="34">
        <v>5</v>
      </c>
      <c r="J1088" s="34">
        <v>1</v>
      </c>
    </row>
    <row r="1089" spans="1:10">
      <c r="A1089" t="s">
        <v>199</v>
      </c>
      <c r="B1089" s="33" t="s">
        <v>125</v>
      </c>
      <c r="C1089" s="33" t="s">
        <v>551</v>
      </c>
      <c r="D1089" s="33">
        <v>0</v>
      </c>
      <c r="E1089" s="33" t="s">
        <v>1783</v>
      </c>
      <c r="F1089" s="34">
        <v>2</v>
      </c>
      <c r="G1089" s="34">
        <v>1</v>
      </c>
      <c r="H1089" s="34">
        <v>2</v>
      </c>
      <c r="I1089" s="34">
        <v>5</v>
      </c>
      <c r="J1089" s="34">
        <v>1</v>
      </c>
    </row>
    <row r="1090" spans="1:10">
      <c r="A1090" t="s">
        <v>201</v>
      </c>
      <c r="B1090" s="33" t="s">
        <v>125</v>
      </c>
      <c r="C1090" s="33" t="s">
        <v>551</v>
      </c>
      <c r="D1090" s="33">
        <v>0</v>
      </c>
      <c r="E1090" s="33" t="s">
        <v>1784</v>
      </c>
      <c r="F1090" s="34">
        <v>0</v>
      </c>
      <c r="G1090" s="34">
        <v>0</v>
      </c>
      <c r="H1090" s="34">
        <v>0</v>
      </c>
      <c r="I1090" s="34">
        <v>0</v>
      </c>
      <c r="J1090" s="34">
        <v>0</v>
      </c>
    </row>
    <row r="1091" spans="1:10">
      <c r="A1091" t="s">
        <v>54</v>
      </c>
      <c r="B1091" s="33" t="s">
        <v>125</v>
      </c>
      <c r="C1091" s="33" t="s">
        <v>551</v>
      </c>
      <c r="D1091" s="33">
        <v>0</v>
      </c>
      <c r="E1091" s="33" t="s">
        <v>1785</v>
      </c>
      <c r="F1091" s="34">
        <v>3</v>
      </c>
      <c r="G1091" s="34">
        <v>1</v>
      </c>
      <c r="H1091" s="34">
        <v>0</v>
      </c>
      <c r="I1091" s="34">
        <v>1</v>
      </c>
      <c r="J1091" s="34">
        <v>4</v>
      </c>
    </row>
    <row r="1092" spans="1:10">
      <c r="A1092" t="s">
        <v>204</v>
      </c>
      <c r="B1092" s="33" t="s">
        <v>125</v>
      </c>
      <c r="C1092" s="33" t="s">
        <v>551</v>
      </c>
      <c r="D1092" s="33">
        <v>0</v>
      </c>
      <c r="E1092" s="33" t="s">
        <v>1786</v>
      </c>
      <c r="F1092" s="34">
        <v>1</v>
      </c>
      <c r="G1092" s="34">
        <v>0</v>
      </c>
      <c r="H1092" s="34">
        <v>0</v>
      </c>
      <c r="I1092" s="34">
        <v>0</v>
      </c>
      <c r="J1092" s="34">
        <v>4</v>
      </c>
    </row>
    <row r="1093" spans="1:10">
      <c r="A1093" t="s">
        <v>206</v>
      </c>
      <c r="B1093" s="33" t="s">
        <v>125</v>
      </c>
      <c r="C1093" s="33" t="s">
        <v>551</v>
      </c>
      <c r="D1093" s="33">
        <v>0</v>
      </c>
      <c r="E1093" s="33" t="s">
        <v>1787</v>
      </c>
      <c r="F1093" s="34">
        <v>2</v>
      </c>
      <c r="G1093" s="34">
        <v>1</v>
      </c>
      <c r="H1093" s="34">
        <v>0</v>
      </c>
      <c r="I1093" s="34">
        <v>1</v>
      </c>
      <c r="J1093" s="34">
        <v>0</v>
      </c>
    </row>
    <row r="1094" spans="1:10">
      <c r="A1094" t="s">
        <v>57</v>
      </c>
      <c r="B1094" s="33" t="s">
        <v>125</v>
      </c>
      <c r="C1094" s="33" t="s">
        <v>551</v>
      </c>
      <c r="D1094" s="33">
        <v>0</v>
      </c>
      <c r="E1094" s="33" t="s">
        <v>1788</v>
      </c>
      <c r="F1094" s="34">
        <v>0</v>
      </c>
      <c r="G1094" s="34">
        <v>2</v>
      </c>
      <c r="H1094" s="34">
        <v>1</v>
      </c>
      <c r="I1094" s="34">
        <v>3</v>
      </c>
      <c r="J1094" s="34">
        <v>2</v>
      </c>
    </row>
    <row r="1095" spans="1:10">
      <c r="A1095" t="s">
        <v>209</v>
      </c>
      <c r="B1095" s="33" t="s">
        <v>125</v>
      </c>
      <c r="C1095" s="33" t="s">
        <v>551</v>
      </c>
      <c r="D1095" s="33">
        <v>0</v>
      </c>
      <c r="E1095" s="33" t="s">
        <v>1789</v>
      </c>
      <c r="F1095" s="34">
        <v>0</v>
      </c>
      <c r="G1095" s="34">
        <v>1</v>
      </c>
      <c r="H1095" s="34">
        <v>1</v>
      </c>
      <c r="I1095" s="34">
        <v>2</v>
      </c>
      <c r="J1095" s="34">
        <v>1</v>
      </c>
    </row>
    <row r="1096" spans="1:10">
      <c r="A1096" t="s">
        <v>211</v>
      </c>
      <c r="B1096" s="36" t="s">
        <v>125</v>
      </c>
      <c r="C1096" s="33" t="s">
        <v>551</v>
      </c>
      <c r="D1096" s="33">
        <v>0</v>
      </c>
      <c r="E1096" s="33" t="s">
        <v>1790</v>
      </c>
      <c r="F1096" s="34">
        <v>0</v>
      </c>
      <c r="G1096" s="34">
        <v>1</v>
      </c>
      <c r="H1096" s="34">
        <v>0</v>
      </c>
      <c r="I1096" s="34">
        <v>1</v>
      </c>
      <c r="J1096" s="34">
        <v>1</v>
      </c>
    </row>
    <row r="1097" spans="1:10">
      <c r="A1097" t="s">
        <v>166</v>
      </c>
      <c r="B1097" s="33" t="s">
        <v>125</v>
      </c>
      <c r="C1097" s="33" t="s">
        <v>551</v>
      </c>
      <c r="D1097" s="33">
        <v>0</v>
      </c>
      <c r="E1097" s="33" t="s">
        <v>1791</v>
      </c>
      <c r="F1097" s="34">
        <v>0</v>
      </c>
      <c r="G1097" s="34">
        <v>0</v>
      </c>
      <c r="H1097" s="34">
        <v>0</v>
      </c>
      <c r="I1097" s="34">
        <v>0</v>
      </c>
      <c r="J1097" s="34">
        <v>0</v>
      </c>
    </row>
    <row r="1098" spans="1:10">
      <c r="A1098" t="s">
        <v>61</v>
      </c>
      <c r="B1098" s="33" t="s">
        <v>125</v>
      </c>
      <c r="C1098" s="33" t="s">
        <v>551</v>
      </c>
      <c r="D1098" s="33">
        <v>0</v>
      </c>
      <c r="E1098" s="33" t="s">
        <v>1792</v>
      </c>
      <c r="F1098" s="34">
        <v>5</v>
      </c>
      <c r="G1098" s="34">
        <v>4</v>
      </c>
      <c r="H1098" s="34">
        <v>5</v>
      </c>
      <c r="I1098" s="34">
        <v>4</v>
      </c>
      <c r="J1098" s="34">
        <v>9</v>
      </c>
    </row>
    <row r="1099" spans="1:10">
      <c r="A1099" t="s">
        <v>62</v>
      </c>
      <c r="B1099" s="37" t="s">
        <v>125</v>
      </c>
      <c r="C1099" s="33" t="s">
        <v>551</v>
      </c>
      <c r="D1099" s="33">
        <v>0</v>
      </c>
      <c r="E1099" s="33" t="s">
        <v>1793</v>
      </c>
      <c r="F1099" s="34">
        <v>0</v>
      </c>
      <c r="G1099" s="34">
        <v>0</v>
      </c>
      <c r="H1099" s="34">
        <v>0</v>
      </c>
      <c r="I1099" s="34">
        <v>0</v>
      </c>
      <c r="J1099" s="34">
        <v>3</v>
      </c>
    </row>
    <row r="1100" spans="1:10">
      <c r="A1100" t="s">
        <v>63</v>
      </c>
      <c r="B1100" s="33" t="s">
        <v>125</v>
      </c>
      <c r="C1100" s="33" t="s">
        <v>551</v>
      </c>
      <c r="D1100" s="33">
        <v>0</v>
      </c>
      <c r="E1100" s="33" t="s">
        <v>1794</v>
      </c>
      <c r="F1100" s="34">
        <v>0</v>
      </c>
      <c r="G1100" s="34">
        <v>0</v>
      </c>
      <c r="H1100" s="34">
        <v>1</v>
      </c>
      <c r="I1100" s="34">
        <v>0</v>
      </c>
      <c r="J1100" s="34">
        <v>0</v>
      </c>
    </row>
    <row r="1101" spans="1:10">
      <c r="A1101" t="s">
        <v>64</v>
      </c>
      <c r="B1101" s="33" t="s">
        <v>125</v>
      </c>
      <c r="C1101" s="33" t="s">
        <v>551</v>
      </c>
      <c r="D1101" s="33">
        <v>0</v>
      </c>
      <c r="E1101" s="33" t="s">
        <v>1795</v>
      </c>
      <c r="F1101" s="34">
        <v>0</v>
      </c>
      <c r="G1101" s="34">
        <v>0</v>
      </c>
      <c r="H1101" s="34">
        <v>1</v>
      </c>
      <c r="I1101" s="34">
        <v>2</v>
      </c>
      <c r="J1101" s="34">
        <v>0</v>
      </c>
    </row>
    <row r="1102" spans="1:10">
      <c r="A1102" t="s">
        <v>65</v>
      </c>
      <c r="B1102" s="33" t="s">
        <v>125</v>
      </c>
      <c r="C1102" s="33" t="s">
        <v>551</v>
      </c>
      <c r="D1102" s="33">
        <v>0</v>
      </c>
      <c r="E1102" s="33" t="s">
        <v>1796</v>
      </c>
      <c r="F1102" s="34">
        <v>3</v>
      </c>
      <c r="G1102" s="34">
        <v>0</v>
      </c>
      <c r="H1102" s="34">
        <v>2</v>
      </c>
      <c r="I1102" s="34">
        <v>0</v>
      </c>
      <c r="J1102" s="34">
        <v>2</v>
      </c>
    </row>
    <row r="1103" spans="1:10">
      <c r="A1103" t="s">
        <v>66</v>
      </c>
      <c r="B1103" s="33" t="s">
        <v>125</v>
      </c>
      <c r="C1103" s="33" t="s">
        <v>551</v>
      </c>
      <c r="D1103" s="33">
        <v>0</v>
      </c>
      <c r="E1103" s="33" t="s">
        <v>1797</v>
      </c>
      <c r="F1103" s="34">
        <v>0</v>
      </c>
      <c r="G1103" s="34">
        <v>2</v>
      </c>
      <c r="H1103" s="34">
        <v>3</v>
      </c>
      <c r="I1103" s="34">
        <v>3</v>
      </c>
      <c r="J1103" s="34">
        <v>3</v>
      </c>
    </row>
    <row r="1104" spans="1:10">
      <c r="A1104" t="s">
        <v>90</v>
      </c>
      <c r="B1104" s="33" t="s">
        <v>134</v>
      </c>
      <c r="C1104" s="33" t="s">
        <v>551</v>
      </c>
      <c r="D1104" s="33">
        <v>0</v>
      </c>
      <c r="E1104" s="33" t="s">
        <v>1798</v>
      </c>
      <c r="F1104" s="34">
        <v>10</v>
      </c>
      <c r="G1104" s="34">
        <v>18</v>
      </c>
      <c r="H1104" s="34">
        <v>20</v>
      </c>
      <c r="I1104" s="34">
        <v>20</v>
      </c>
      <c r="J1104" s="34">
        <v>13</v>
      </c>
    </row>
    <row r="1105" spans="1:10">
      <c r="A1105" t="s">
        <v>99</v>
      </c>
      <c r="B1105" s="33" t="s">
        <v>134</v>
      </c>
      <c r="C1105" s="33" t="s">
        <v>551</v>
      </c>
      <c r="D1105" s="33">
        <v>0</v>
      </c>
      <c r="E1105" s="33" t="s">
        <v>1799</v>
      </c>
      <c r="F1105" s="34">
        <v>3</v>
      </c>
      <c r="G1105" s="34">
        <v>4</v>
      </c>
      <c r="H1105" s="34">
        <v>5</v>
      </c>
      <c r="I1105" s="34">
        <v>4</v>
      </c>
      <c r="J1105" s="34">
        <v>4</v>
      </c>
    </row>
    <row r="1106" spans="1:10">
      <c r="A1106" t="s">
        <v>108</v>
      </c>
      <c r="B1106" s="36" t="s">
        <v>134</v>
      </c>
      <c r="C1106" s="33" t="s">
        <v>551</v>
      </c>
      <c r="D1106" s="33">
        <v>0</v>
      </c>
      <c r="E1106" s="33" t="s">
        <v>1800</v>
      </c>
      <c r="F1106" s="34">
        <v>2</v>
      </c>
      <c r="G1106" s="34">
        <v>2</v>
      </c>
      <c r="H1106" s="34">
        <v>4</v>
      </c>
      <c r="I1106" s="34">
        <v>2</v>
      </c>
      <c r="J1106" s="34">
        <v>0</v>
      </c>
    </row>
    <row r="1107" spans="1:10">
      <c r="A1107" t="s">
        <v>51</v>
      </c>
      <c r="B1107" s="33" t="s">
        <v>134</v>
      </c>
      <c r="C1107" s="33" t="s">
        <v>551</v>
      </c>
      <c r="D1107" s="33">
        <v>0</v>
      </c>
      <c r="E1107" s="33" t="s">
        <v>1801</v>
      </c>
      <c r="F1107" s="34">
        <v>0</v>
      </c>
      <c r="G1107" s="34">
        <v>0</v>
      </c>
      <c r="H1107" s="34">
        <v>2</v>
      </c>
      <c r="I1107" s="34">
        <v>0</v>
      </c>
      <c r="J1107" s="34">
        <v>0</v>
      </c>
    </row>
    <row r="1108" spans="1:10">
      <c r="A1108" t="s">
        <v>199</v>
      </c>
      <c r="B1108" s="33" t="s">
        <v>134</v>
      </c>
      <c r="C1108" s="33" t="s">
        <v>551</v>
      </c>
      <c r="D1108" s="33">
        <v>0</v>
      </c>
      <c r="E1108" s="33" t="s">
        <v>1802</v>
      </c>
      <c r="F1108" s="34">
        <v>0</v>
      </c>
      <c r="G1108" s="34">
        <v>0</v>
      </c>
      <c r="H1108" s="34">
        <v>2</v>
      </c>
      <c r="I1108" s="34">
        <v>0</v>
      </c>
      <c r="J1108" s="34">
        <v>0</v>
      </c>
    </row>
    <row r="1109" spans="1:10">
      <c r="A1109" t="s">
        <v>201</v>
      </c>
      <c r="B1109" s="33" t="s">
        <v>134</v>
      </c>
      <c r="C1109" s="33" t="s">
        <v>551</v>
      </c>
      <c r="D1109" s="33">
        <v>0</v>
      </c>
      <c r="E1109" s="33" t="s">
        <v>1803</v>
      </c>
      <c r="F1109" s="34">
        <v>0</v>
      </c>
      <c r="G1109" s="34">
        <v>0</v>
      </c>
      <c r="H1109" s="34">
        <v>0</v>
      </c>
      <c r="I1109" s="34">
        <v>0</v>
      </c>
      <c r="J1109" s="34">
        <v>0</v>
      </c>
    </row>
    <row r="1110" spans="1:10">
      <c r="A1110" t="s">
        <v>54</v>
      </c>
      <c r="B1110" s="33" t="s">
        <v>134</v>
      </c>
      <c r="C1110" s="33" t="s">
        <v>551</v>
      </c>
      <c r="D1110" s="33">
        <v>0</v>
      </c>
      <c r="E1110" s="33" t="s">
        <v>1804</v>
      </c>
      <c r="F1110" s="34">
        <v>1</v>
      </c>
      <c r="G1110" s="34">
        <v>0</v>
      </c>
      <c r="H1110" s="34">
        <v>2</v>
      </c>
      <c r="I1110" s="34">
        <v>2</v>
      </c>
      <c r="J1110" s="34">
        <v>1</v>
      </c>
    </row>
    <row r="1111" spans="1:10">
      <c r="A1111" t="s">
        <v>204</v>
      </c>
      <c r="B1111" s="33" t="s">
        <v>134</v>
      </c>
      <c r="C1111" s="33" t="s">
        <v>551</v>
      </c>
      <c r="D1111" s="33">
        <v>0</v>
      </c>
      <c r="E1111" s="33" t="s">
        <v>1805</v>
      </c>
      <c r="F1111" s="34">
        <v>1</v>
      </c>
      <c r="G1111" s="34">
        <v>0</v>
      </c>
      <c r="H1111" s="34">
        <v>0</v>
      </c>
      <c r="I1111" s="34">
        <v>1</v>
      </c>
      <c r="J1111" s="34">
        <v>1</v>
      </c>
    </row>
    <row r="1112" spans="1:10">
      <c r="A1112" t="s">
        <v>206</v>
      </c>
      <c r="B1112" s="33" t="s">
        <v>134</v>
      </c>
      <c r="C1112" s="33" t="s">
        <v>551</v>
      </c>
      <c r="D1112" s="33">
        <v>0</v>
      </c>
      <c r="E1112" s="33" t="s">
        <v>1806</v>
      </c>
      <c r="F1112" s="34">
        <v>0</v>
      </c>
      <c r="G1112" s="34">
        <v>0</v>
      </c>
      <c r="H1112" s="34">
        <v>2</v>
      </c>
      <c r="I1112" s="34">
        <v>1</v>
      </c>
      <c r="J1112" s="34">
        <v>0</v>
      </c>
    </row>
    <row r="1113" spans="1:10">
      <c r="A1113" t="s">
        <v>57</v>
      </c>
      <c r="B1113" s="33" t="s">
        <v>134</v>
      </c>
      <c r="C1113" s="33" t="s">
        <v>551</v>
      </c>
      <c r="D1113" s="33">
        <v>0</v>
      </c>
      <c r="E1113" s="33" t="s">
        <v>1807</v>
      </c>
      <c r="F1113" s="34">
        <v>4</v>
      </c>
      <c r="G1113" s="34">
        <v>6</v>
      </c>
      <c r="H1113" s="34">
        <v>5</v>
      </c>
      <c r="I1113" s="34">
        <v>4</v>
      </c>
      <c r="J1113" s="34">
        <v>3</v>
      </c>
    </row>
    <row r="1114" spans="1:10">
      <c r="A1114" t="s">
        <v>209</v>
      </c>
      <c r="B1114" s="36" t="s">
        <v>134</v>
      </c>
      <c r="C1114" s="33" t="s">
        <v>551</v>
      </c>
      <c r="D1114" s="33">
        <v>0</v>
      </c>
      <c r="E1114" s="33" t="s">
        <v>1808</v>
      </c>
      <c r="F1114" s="34">
        <v>2</v>
      </c>
      <c r="G1114" s="34">
        <v>4</v>
      </c>
      <c r="H1114" s="34">
        <v>3</v>
      </c>
      <c r="I1114" s="34">
        <v>3</v>
      </c>
      <c r="J1114" s="34">
        <v>3</v>
      </c>
    </row>
    <row r="1115" spans="1:10">
      <c r="A1115" t="s">
        <v>211</v>
      </c>
      <c r="B1115" s="33" t="s">
        <v>134</v>
      </c>
      <c r="C1115" s="33" t="s">
        <v>551</v>
      </c>
      <c r="D1115" s="33">
        <v>0</v>
      </c>
      <c r="E1115" s="33" t="s">
        <v>1809</v>
      </c>
      <c r="F1115" s="34">
        <v>2</v>
      </c>
      <c r="G1115" s="34">
        <v>2</v>
      </c>
      <c r="H1115" s="34">
        <v>2</v>
      </c>
      <c r="I1115" s="34">
        <v>1</v>
      </c>
      <c r="J1115" s="34">
        <v>0</v>
      </c>
    </row>
    <row r="1116" spans="1:10">
      <c r="A1116" t="s">
        <v>166</v>
      </c>
      <c r="B1116" s="33" t="s">
        <v>134</v>
      </c>
      <c r="C1116" s="33" t="s">
        <v>551</v>
      </c>
      <c r="D1116" s="33">
        <v>0</v>
      </c>
      <c r="E1116" s="33" t="s">
        <v>1810</v>
      </c>
      <c r="F1116" s="34">
        <v>0</v>
      </c>
      <c r="G1116" s="34">
        <v>2</v>
      </c>
      <c r="H1116" s="34">
        <v>0</v>
      </c>
      <c r="I1116" s="34">
        <v>0</v>
      </c>
      <c r="J1116" s="34">
        <v>2</v>
      </c>
    </row>
    <row r="1117" spans="1:10">
      <c r="A1117" t="s">
        <v>61</v>
      </c>
      <c r="B1117" s="37" t="s">
        <v>134</v>
      </c>
      <c r="C1117" s="33" t="s">
        <v>551</v>
      </c>
      <c r="D1117" s="33">
        <v>0</v>
      </c>
      <c r="E1117" s="33" t="s">
        <v>1811</v>
      </c>
      <c r="F1117" s="34">
        <v>2</v>
      </c>
      <c r="G1117" s="34">
        <v>6</v>
      </c>
      <c r="H1117" s="34">
        <v>4</v>
      </c>
      <c r="I1117" s="34">
        <v>5</v>
      </c>
      <c r="J1117" s="34">
        <v>1</v>
      </c>
    </row>
    <row r="1118" spans="1:10">
      <c r="A1118" t="s">
        <v>62</v>
      </c>
      <c r="B1118" s="33" t="s">
        <v>134</v>
      </c>
      <c r="C1118" s="33" t="s">
        <v>551</v>
      </c>
      <c r="D1118" s="33">
        <v>0</v>
      </c>
      <c r="E1118" s="33" t="s">
        <v>1812</v>
      </c>
      <c r="F1118" s="34">
        <v>0</v>
      </c>
      <c r="G1118" s="34">
        <v>0</v>
      </c>
      <c r="H1118" s="34">
        <v>0</v>
      </c>
      <c r="I1118" s="34">
        <v>0</v>
      </c>
      <c r="J1118" s="34">
        <v>0</v>
      </c>
    </row>
    <row r="1119" spans="1:10">
      <c r="A1119" t="s">
        <v>63</v>
      </c>
      <c r="B1119" s="33" t="s">
        <v>134</v>
      </c>
      <c r="C1119" s="33" t="s">
        <v>551</v>
      </c>
      <c r="D1119" s="33">
        <v>0</v>
      </c>
      <c r="E1119" s="33" t="s">
        <v>1813</v>
      </c>
      <c r="F1119" s="34">
        <v>3</v>
      </c>
      <c r="G1119" s="34">
        <v>0</v>
      </c>
      <c r="H1119" s="34">
        <v>0</v>
      </c>
      <c r="I1119" s="34">
        <v>2</v>
      </c>
      <c r="J1119" s="34">
        <v>3</v>
      </c>
    </row>
    <row r="1120" spans="1:10">
      <c r="A1120" t="s">
        <v>64</v>
      </c>
      <c r="B1120" s="33" t="s">
        <v>134</v>
      </c>
      <c r="C1120" s="33" t="s">
        <v>551</v>
      </c>
      <c r="D1120" s="33">
        <v>0</v>
      </c>
      <c r="E1120" s="33" t="s">
        <v>1814</v>
      </c>
      <c r="F1120" s="34">
        <v>0</v>
      </c>
      <c r="G1120" s="34">
        <v>0</v>
      </c>
      <c r="H1120" s="34">
        <v>0</v>
      </c>
      <c r="I1120" s="34">
        <v>1</v>
      </c>
      <c r="J1120" s="34">
        <v>0</v>
      </c>
    </row>
    <row r="1121" spans="1:10">
      <c r="A1121" t="s">
        <v>65</v>
      </c>
      <c r="B1121" s="33" t="s">
        <v>134</v>
      </c>
      <c r="C1121" s="33" t="s">
        <v>551</v>
      </c>
      <c r="D1121" s="33">
        <v>0</v>
      </c>
      <c r="E1121" s="33" t="s">
        <v>1815</v>
      </c>
      <c r="F1121" s="34">
        <v>0</v>
      </c>
      <c r="G1121" s="34">
        <v>1</v>
      </c>
      <c r="H1121" s="34">
        <v>5</v>
      </c>
      <c r="I1121" s="34">
        <v>2</v>
      </c>
      <c r="J1121" s="34">
        <v>1</v>
      </c>
    </row>
    <row r="1122" spans="1:10">
      <c r="A1122" t="s">
        <v>66</v>
      </c>
      <c r="B1122" s="33" t="s">
        <v>134</v>
      </c>
      <c r="C1122" s="33" t="s">
        <v>551</v>
      </c>
      <c r="D1122" s="33">
        <v>0</v>
      </c>
      <c r="E1122" s="33" t="s">
        <v>1816</v>
      </c>
      <c r="F1122" s="34">
        <v>0</v>
      </c>
      <c r="G1122" s="34">
        <v>3</v>
      </c>
      <c r="H1122" s="34">
        <v>2</v>
      </c>
      <c r="I1122" s="34">
        <v>4</v>
      </c>
      <c r="J1122" s="34">
        <v>2</v>
      </c>
    </row>
    <row r="1123" spans="1:10">
      <c r="A1123" t="s">
        <v>90</v>
      </c>
      <c r="B1123" s="33" t="s">
        <v>106</v>
      </c>
      <c r="C1123" s="33" t="s">
        <v>551</v>
      </c>
      <c r="D1123" s="33">
        <v>0</v>
      </c>
      <c r="E1123" s="33" t="s">
        <v>1817</v>
      </c>
      <c r="F1123" s="34">
        <v>33</v>
      </c>
      <c r="G1123" s="34">
        <v>22</v>
      </c>
      <c r="H1123" s="34">
        <v>37</v>
      </c>
      <c r="I1123" s="34">
        <v>34</v>
      </c>
      <c r="J1123" s="34">
        <v>48</v>
      </c>
    </row>
    <row r="1124" spans="1:10">
      <c r="A1124" t="s">
        <v>99</v>
      </c>
      <c r="B1124" s="36" t="s">
        <v>106</v>
      </c>
      <c r="C1124" s="33" t="s">
        <v>551</v>
      </c>
      <c r="D1124" s="33">
        <v>0</v>
      </c>
      <c r="E1124" s="33" t="s">
        <v>1818</v>
      </c>
      <c r="F1124" s="34">
        <v>8</v>
      </c>
      <c r="G1124" s="34">
        <v>4</v>
      </c>
      <c r="H1124" s="34">
        <v>4</v>
      </c>
      <c r="I1124" s="34">
        <v>13</v>
      </c>
      <c r="J1124" s="34">
        <v>17</v>
      </c>
    </row>
    <row r="1125" spans="1:10">
      <c r="A1125" t="s">
        <v>108</v>
      </c>
      <c r="B1125" s="33" t="s">
        <v>106</v>
      </c>
      <c r="C1125" s="33" t="s">
        <v>551</v>
      </c>
      <c r="D1125" s="33">
        <v>0</v>
      </c>
      <c r="E1125" s="33" t="s">
        <v>1819</v>
      </c>
      <c r="F1125" s="34">
        <v>10</v>
      </c>
      <c r="G1125" s="34">
        <v>2</v>
      </c>
      <c r="H1125" s="34">
        <v>3</v>
      </c>
      <c r="I1125" s="34">
        <v>7</v>
      </c>
      <c r="J1125" s="34">
        <v>10</v>
      </c>
    </row>
    <row r="1126" spans="1:10">
      <c r="A1126" t="s">
        <v>51</v>
      </c>
      <c r="B1126" s="33" t="s">
        <v>106</v>
      </c>
      <c r="C1126" s="33" t="s">
        <v>551</v>
      </c>
      <c r="D1126" s="33">
        <v>0</v>
      </c>
      <c r="E1126" s="33" t="s">
        <v>1820</v>
      </c>
      <c r="F1126" s="34">
        <v>6</v>
      </c>
      <c r="G1126" s="34">
        <v>1</v>
      </c>
      <c r="H1126" s="34">
        <v>1</v>
      </c>
      <c r="I1126" s="34">
        <v>13</v>
      </c>
      <c r="J1126" s="34">
        <v>14</v>
      </c>
    </row>
    <row r="1127" spans="1:10">
      <c r="A1127" t="s">
        <v>199</v>
      </c>
      <c r="B1127" s="33" t="s">
        <v>106</v>
      </c>
      <c r="C1127" s="33" t="s">
        <v>551</v>
      </c>
      <c r="D1127" s="33">
        <v>0</v>
      </c>
      <c r="E1127" s="33" t="s">
        <v>1821</v>
      </c>
      <c r="F1127" s="34">
        <v>3</v>
      </c>
      <c r="G1127" s="34">
        <v>1</v>
      </c>
      <c r="H1127" s="34">
        <v>1</v>
      </c>
      <c r="I1127" s="34">
        <v>8</v>
      </c>
      <c r="J1127" s="34">
        <v>9</v>
      </c>
    </row>
    <row r="1128" spans="1:10">
      <c r="A1128" t="s">
        <v>201</v>
      </c>
      <c r="B1128" s="33" t="s">
        <v>106</v>
      </c>
      <c r="C1128" s="33" t="s">
        <v>551</v>
      </c>
      <c r="D1128" s="33">
        <v>0</v>
      </c>
      <c r="E1128" s="33" t="s">
        <v>1822</v>
      </c>
      <c r="F1128" s="34">
        <v>3</v>
      </c>
      <c r="G1128" s="34">
        <v>0</v>
      </c>
      <c r="H1128" s="34">
        <v>0</v>
      </c>
      <c r="I1128" s="34">
        <v>5</v>
      </c>
      <c r="J1128" s="34">
        <v>5</v>
      </c>
    </row>
    <row r="1129" spans="1:10">
      <c r="A1129" t="s">
        <v>54</v>
      </c>
      <c r="B1129" s="33" t="s">
        <v>106</v>
      </c>
      <c r="C1129" s="33" t="s">
        <v>551</v>
      </c>
      <c r="D1129" s="33">
        <v>0</v>
      </c>
      <c r="E1129" s="33" t="s">
        <v>1823</v>
      </c>
      <c r="F1129" s="34">
        <v>1</v>
      </c>
      <c r="G1129" s="34">
        <v>2</v>
      </c>
      <c r="H1129" s="34">
        <v>0</v>
      </c>
      <c r="I1129" s="34">
        <v>0</v>
      </c>
      <c r="J1129" s="34">
        <v>0</v>
      </c>
    </row>
    <row r="1130" spans="1:10">
      <c r="A1130" t="s">
        <v>204</v>
      </c>
      <c r="B1130" s="33" t="s">
        <v>106</v>
      </c>
      <c r="C1130" s="33" t="s">
        <v>551</v>
      </c>
      <c r="D1130" s="33">
        <v>0</v>
      </c>
      <c r="E1130" s="33" t="s">
        <v>1824</v>
      </c>
      <c r="F1130" s="34">
        <v>1</v>
      </c>
      <c r="G1130" s="34">
        <v>2</v>
      </c>
      <c r="H1130" s="34">
        <v>0</v>
      </c>
      <c r="I1130" s="34">
        <v>0</v>
      </c>
      <c r="J1130" s="34">
        <v>0</v>
      </c>
    </row>
    <row r="1131" spans="1:10">
      <c r="A1131" t="s">
        <v>206</v>
      </c>
      <c r="B1131" s="33" t="s">
        <v>106</v>
      </c>
      <c r="C1131" s="33" t="s">
        <v>551</v>
      </c>
      <c r="D1131" s="33">
        <v>0</v>
      </c>
      <c r="E1131" s="33" t="s">
        <v>1825</v>
      </c>
      <c r="F1131" s="34">
        <v>0</v>
      </c>
      <c r="G1131" s="34">
        <v>0</v>
      </c>
      <c r="H1131" s="34">
        <v>0</v>
      </c>
      <c r="I1131" s="34">
        <v>0</v>
      </c>
      <c r="J1131" s="34">
        <v>0</v>
      </c>
    </row>
    <row r="1132" spans="1:10">
      <c r="A1132" t="s">
        <v>57</v>
      </c>
      <c r="B1132" s="36" t="s">
        <v>106</v>
      </c>
      <c r="C1132" s="33" t="s">
        <v>551</v>
      </c>
      <c r="D1132" s="33">
        <v>0</v>
      </c>
      <c r="E1132" s="33" t="s">
        <v>1826</v>
      </c>
      <c r="F1132" s="34">
        <v>11</v>
      </c>
      <c r="G1132" s="34">
        <v>3</v>
      </c>
      <c r="H1132" s="34">
        <v>6</v>
      </c>
      <c r="I1132" s="34">
        <v>7</v>
      </c>
      <c r="J1132" s="34">
        <v>13</v>
      </c>
    </row>
    <row r="1133" spans="1:10">
      <c r="A1133" t="s">
        <v>209</v>
      </c>
      <c r="B1133" s="33" t="s">
        <v>106</v>
      </c>
      <c r="C1133" s="33" t="s">
        <v>551</v>
      </c>
      <c r="D1133" s="33">
        <v>0</v>
      </c>
      <c r="E1133" s="33" t="s">
        <v>1827</v>
      </c>
      <c r="F1133" s="34">
        <v>4</v>
      </c>
      <c r="G1133" s="34">
        <v>1</v>
      </c>
      <c r="H1133" s="34">
        <v>3</v>
      </c>
      <c r="I1133" s="34">
        <v>5</v>
      </c>
      <c r="J1133" s="34">
        <v>8</v>
      </c>
    </row>
    <row r="1134" spans="1:10">
      <c r="A1134" t="s">
        <v>211</v>
      </c>
      <c r="B1134" s="33" t="s">
        <v>106</v>
      </c>
      <c r="C1134" s="33" t="s">
        <v>551</v>
      </c>
      <c r="D1134" s="33">
        <v>0</v>
      </c>
      <c r="E1134" s="33" t="s">
        <v>1828</v>
      </c>
      <c r="F1134" s="34">
        <v>7</v>
      </c>
      <c r="G1134" s="34">
        <v>2</v>
      </c>
      <c r="H1134" s="34">
        <v>3</v>
      </c>
      <c r="I1134" s="34">
        <v>2</v>
      </c>
      <c r="J1134" s="34">
        <v>5</v>
      </c>
    </row>
    <row r="1135" spans="1:10">
      <c r="A1135" t="s">
        <v>166</v>
      </c>
      <c r="B1135" s="37" t="s">
        <v>106</v>
      </c>
      <c r="C1135" s="33" t="s">
        <v>551</v>
      </c>
      <c r="D1135" s="33">
        <v>0</v>
      </c>
      <c r="E1135" s="33" t="s">
        <v>1829</v>
      </c>
      <c r="F1135" s="34">
        <v>0</v>
      </c>
      <c r="G1135" s="34">
        <v>2</v>
      </c>
      <c r="H1135" s="34">
        <v>2</v>
      </c>
      <c r="I1135" s="34">
        <v>0</v>
      </c>
      <c r="J1135" s="34">
        <v>1</v>
      </c>
    </row>
    <row r="1136" spans="1:10">
      <c r="A1136" t="s">
        <v>61</v>
      </c>
      <c r="B1136" s="33" t="s">
        <v>106</v>
      </c>
      <c r="C1136" s="33" t="s">
        <v>551</v>
      </c>
      <c r="D1136" s="33">
        <v>0</v>
      </c>
      <c r="E1136" s="33" t="s">
        <v>1830</v>
      </c>
      <c r="F1136" s="34">
        <v>4</v>
      </c>
      <c r="G1136" s="34">
        <v>5</v>
      </c>
      <c r="H1136" s="34">
        <v>10</v>
      </c>
      <c r="I1136" s="34">
        <v>5</v>
      </c>
      <c r="J1136" s="34">
        <v>11</v>
      </c>
    </row>
    <row r="1137" spans="1:10">
      <c r="A1137" t="s">
        <v>62</v>
      </c>
      <c r="B1137" s="33" t="s">
        <v>106</v>
      </c>
      <c r="C1137" s="33" t="s">
        <v>551</v>
      </c>
      <c r="D1137" s="33">
        <v>0</v>
      </c>
      <c r="E1137" s="33" t="s">
        <v>1831</v>
      </c>
      <c r="F1137" s="34">
        <v>2</v>
      </c>
      <c r="G1137" s="34">
        <v>2</v>
      </c>
      <c r="H1137" s="34">
        <v>1</v>
      </c>
      <c r="I1137" s="34">
        <v>0</v>
      </c>
      <c r="J1137" s="34">
        <v>3</v>
      </c>
    </row>
    <row r="1138" spans="1:10">
      <c r="A1138" t="s">
        <v>63</v>
      </c>
      <c r="B1138" s="33" t="s">
        <v>106</v>
      </c>
      <c r="C1138" s="33" t="s">
        <v>551</v>
      </c>
      <c r="D1138" s="33">
        <v>0</v>
      </c>
      <c r="E1138" s="33" t="s">
        <v>1832</v>
      </c>
      <c r="F1138" s="34">
        <v>1</v>
      </c>
      <c r="G1138" s="34">
        <v>2</v>
      </c>
      <c r="H1138" s="34">
        <v>5</v>
      </c>
      <c r="I1138" s="34">
        <v>0</v>
      </c>
      <c r="J1138" s="34">
        <v>2</v>
      </c>
    </row>
    <row r="1139" spans="1:10">
      <c r="A1139" t="s">
        <v>64</v>
      </c>
      <c r="B1139" s="33" t="s">
        <v>106</v>
      </c>
      <c r="C1139" s="33" t="s">
        <v>551</v>
      </c>
      <c r="D1139" s="33">
        <v>0</v>
      </c>
      <c r="E1139" s="33" t="s">
        <v>1833</v>
      </c>
      <c r="F1139" s="34">
        <v>1</v>
      </c>
      <c r="G1139" s="34">
        <v>0</v>
      </c>
      <c r="H1139" s="34">
        <v>1</v>
      </c>
      <c r="I1139" s="34">
        <v>1</v>
      </c>
      <c r="J1139" s="34">
        <v>1</v>
      </c>
    </row>
    <row r="1140" spans="1:10">
      <c r="A1140" t="s">
        <v>65</v>
      </c>
      <c r="B1140" s="33" t="s">
        <v>106</v>
      </c>
      <c r="C1140" s="33" t="s">
        <v>551</v>
      </c>
      <c r="D1140" s="33">
        <v>0</v>
      </c>
      <c r="E1140" s="33" t="s">
        <v>1834</v>
      </c>
      <c r="F1140" s="34">
        <v>2</v>
      </c>
      <c r="G1140" s="34">
        <v>0</v>
      </c>
      <c r="H1140" s="34">
        <v>0</v>
      </c>
      <c r="I1140" s="34">
        <v>1</v>
      </c>
      <c r="J1140" s="34">
        <v>1</v>
      </c>
    </row>
    <row r="1141" spans="1:10">
      <c r="A1141" t="s">
        <v>66</v>
      </c>
      <c r="B1141" s="33" t="s">
        <v>106</v>
      </c>
      <c r="C1141" s="33" t="s">
        <v>551</v>
      </c>
      <c r="D1141" s="33">
        <v>0</v>
      </c>
      <c r="E1141" s="33" t="s">
        <v>1835</v>
      </c>
      <c r="F1141" s="34">
        <v>5</v>
      </c>
      <c r="G1141" s="34">
        <v>5</v>
      </c>
      <c r="H1141" s="34">
        <v>11</v>
      </c>
      <c r="I1141" s="34">
        <v>7</v>
      </c>
      <c r="J1141" s="34">
        <v>2</v>
      </c>
    </row>
    <row r="1142" spans="1:10">
      <c r="A1142" t="s">
        <v>90</v>
      </c>
      <c r="B1142" s="39" t="s">
        <v>144</v>
      </c>
      <c r="C1142" s="33" t="s">
        <v>551</v>
      </c>
      <c r="D1142" s="33">
        <v>0</v>
      </c>
      <c r="E1142" s="33" t="s">
        <v>1836</v>
      </c>
      <c r="F1142" s="34">
        <v>68</v>
      </c>
      <c r="G1142" s="34">
        <v>71</v>
      </c>
      <c r="H1142" s="34">
        <v>58</v>
      </c>
      <c r="I1142" s="34">
        <v>70</v>
      </c>
      <c r="J1142" s="34">
        <v>61</v>
      </c>
    </row>
    <row r="1143" spans="1:10">
      <c r="A1143" t="s">
        <v>99</v>
      </c>
      <c r="B1143" s="40" t="s">
        <v>144</v>
      </c>
      <c r="C1143" s="33" t="s">
        <v>551</v>
      </c>
      <c r="D1143" s="33">
        <v>0</v>
      </c>
      <c r="E1143" s="33" t="s">
        <v>1837</v>
      </c>
      <c r="F1143" s="34">
        <v>25</v>
      </c>
      <c r="G1143" s="34">
        <v>18</v>
      </c>
      <c r="H1143" s="34">
        <v>10</v>
      </c>
      <c r="I1143" s="34">
        <v>20</v>
      </c>
      <c r="J1143" s="34">
        <v>9</v>
      </c>
    </row>
    <row r="1144" spans="1:10">
      <c r="A1144" t="s">
        <v>108</v>
      </c>
      <c r="B1144" s="40" t="s">
        <v>144</v>
      </c>
      <c r="C1144" s="33" t="s">
        <v>551</v>
      </c>
      <c r="D1144" s="33">
        <v>0</v>
      </c>
      <c r="E1144" s="33" t="s">
        <v>1838</v>
      </c>
      <c r="F1144" s="34">
        <v>12</v>
      </c>
      <c r="G1144" s="34">
        <v>21</v>
      </c>
      <c r="H1144" s="34">
        <v>14</v>
      </c>
      <c r="I1144" s="34">
        <v>13</v>
      </c>
      <c r="J1144" s="34">
        <v>10</v>
      </c>
    </row>
    <row r="1145" spans="1:10">
      <c r="A1145" t="s">
        <v>51</v>
      </c>
      <c r="B1145" s="40" t="s">
        <v>144</v>
      </c>
      <c r="C1145" s="33" t="s">
        <v>551</v>
      </c>
      <c r="D1145" s="33">
        <v>0</v>
      </c>
      <c r="E1145" s="33" t="s">
        <v>1839</v>
      </c>
      <c r="F1145" s="34">
        <v>30</v>
      </c>
      <c r="G1145" s="34">
        <v>26</v>
      </c>
      <c r="H1145" s="34">
        <v>10</v>
      </c>
      <c r="I1145" s="34">
        <v>23</v>
      </c>
      <c r="J1145" s="34">
        <v>10</v>
      </c>
    </row>
    <row r="1146" spans="1:10">
      <c r="A1146" t="s">
        <v>199</v>
      </c>
      <c r="B1146" s="40" t="s">
        <v>144</v>
      </c>
      <c r="C1146" s="33" t="s">
        <v>551</v>
      </c>
      <c r="D1146" s="33">
        <v>0</v>
      </c>
      <c r="E1146" s="33" t="s">
        <v>1840</v>
      </c>
      <c r="F1146" s="34">
        <v>21</v>
      </c>
      <c r="G1146" s="34">
        <v>12</v>
      </c>
      <c r="H1146" s="34">
        <v>3</v>
      </c>
      <c r="I1146" s="34">
        <v>14</v>
      </c>
      <c r="J1146" s="34">
        <v>2</v>
      </c>
    </row>
    <row r="1147" spans="1:10">
      <c r="A1147" t="s">
        <v>201</v>
      </c>
      <c r="B1147" s="40" t="s">
        <v>144</v>
      </c>
      <c r="C1147" s="33" t="s">
        <v>551</v>
      </c>
      <c r="D1147" s="33">
        <v>0</v>
      </c>
      <c r="E1147" s="33" t="s">
        <v>1841</v>
      </c>
      <c r="F1147" s="34">
        <v>9</v>
      </c>
      <c r="G1147" s="34">
        <v>14</v>
      </c>
      <c r="H1147" s="34">
        <v>7</v>
      </c>
      <c r="I1147" s="34">
        <v>9</v>
      </c>
      <c r="J1147" s="34">
        <v>8</v>
      </c>
    </row>
    <row r="1148" spans="1:10">
      <c r="A1148" t="s">
        <v>54</v>
      </c>
      <c r="B1148" s="40" t="s">
        <v>144</v>
      </c>
      <c r="C1148" s="33" t="s">
        <v>551</v>
      </c>
      <c r="D1148" s="33">
        <v>0</v>
      </c>
      <c r="E1148" s="33" t="s">
        <v>1842</v>
      </c>
      <c r="F1148" s="34">
        <v>0</v>
      </c>
      <c r="G1148" s="34">
        <v>1</v>
      </c>
      <c r="H1148" s="34">
        <v>0</v>
      </c>
      <c r="I1148" s="34">
        <v>0</v>
      </c>
      <c r="J1148" s="34">
        <v>0</v>
      </c>
    </row>
    <row r="1149" spans="1:10">
      <c r="A1149" t="s">
        <v>204</v>
      </c>
      <c r="B1149" s="40" t="s">
        <v>144</v>
      </c>
      <c r="C1149" s="33" t="s">
        <v>551</v>
      </c>
      <c r="D1149" s="33">
        <v>0</v>
      </c>
      <c r="E1149" s="33" t="s">
        <v>1843</v>
      </c>
      <c r="F1149" s="34">
        <v>0</v>
      </c>
      <c r="G1149" s="34">
        <v>1</v>
      </c>
      <c r="H1149" s="34">
        <v>0</v>
      </c>
      <c r="I1149" s="34">
        <v>0</v>
      </c>
      <c r="J1149" s="34">
        <v>0</v>
      </c>
    </row>
    <row r="1150" spans="1:10">
      <c r="A1150" t="s">
        <v>206</v>
      </c>
      <c r="B1150" s="39" t="s">
        <v>144</v>
      </c>
      <c r="C1150" s="33" t="s">
        <v>551</v>
      </c>
      <c r="D1150" s="33">
        <v>0</v>
      </c>
      <c r="E1150" s="33" t="s">
        <v>1844</v>
      </c>
      <c r="F1150" s="34">
        <v>0</v>
      </c>
      <c r="G1150" s="34">
        <v>0</v>
      </c>
      <c r="H1150" s="34">
        <v>0</v>
      </c>
      <c r="I1150" s="34">
        <v>0</v>
      </c>
      <c r="J1150" s="34">
        <v>0</v>
      </c>
    </row>
    <row r="1151" spans="1:10">
      <c r="A1151" t="s">
        <v>57</v>
      </c>
      <c r="B1151" s="40" t="s">
        <v>144</v>
      </c>
      <c r="C1151" s="33" t="s">
        <v>551</v>
      </c>
      <c r="D1151" s="33">
        <v>0</v>
      </c>
      <c r="E1151" s="33" t="s">
        <v>1845</v>
      </c>
      <c r="F1151" s="34">
        <v>7</v>
      </c>
      <c r="G1151" s="34">
        <v>12</v>
      </c>
      <c r="H1151" s="34">
        <v>14</v>
      </c>
      <c r="I1151" s="34">
        <v>10</v>
      </c>
      <c r="J1151" s="34">
        <v>9</v>
      </c>
    </row>
    <row r="1152" spans="1:10">
      <c r="A1152" t="s">
        <v>209</v>
      </c>
      <c r="B1152" s="40" t="s">
        <v>144</v>
      </c>
      <c r="C1152" s="33" t="s">
        <v>551</v>
      </c>
      <c r="D1152" s="33">
        <v>0</v>
      </c>
      <c r="E1152" s="33" t="s">
        <v>1846</v>
      </c>
      <c r="F1152" s="34">
        <v>4</v>
      </c>
      <c r="G1152" s="34">
        <v>5</v>
      </c>
      <c r="H1152" s="34">
        <v>7</v>
      </c>
      <c r="I1152" s="34">
        <v>6</v>
      </c>
      <c r="J1152" s="34">
        <v>7</v>
      </c>
    </row>
    <row r="1153" spans="1:10">
      <c r="A1153" t="s">
        <v>211</v>
      </c>
      <c r="B1153" s="1" t="s">
        <v>144</v>
      </c>
      <c r="C1153" s="33" t="s">
        <v>551</v>
      </c>
      <c r="D1153" s="33">
        <v>0</v>
      </c>
      <c r="E1153" s="33" t="s">
        <v>1847</v>
      </c>
      <c r="F1153" s="34">
        <v>3</v>
      </c>
      <c r="G1153" s="34">
        <v>7</v>
      </c>
      <c r="H1153" s="34">
        <v>7</v>
      </c>
      <c r="I1153" s="34">
        <v>4</v>
      </c>
      <c r="J1153" s="34">
        <v>2</v>
      </c>
    </row>
    <row r="1154" spans="1:10">
      <c r="A1154" t="s">
        <v>166</v>
      </c>
      <c r="B1154" s="40" t="s">
        <v>144</v>
      </c>
      <c r="C1154" s="33" t="s">
        <v>551</v>
      </c>
      <c r="D1154" s="33">
        <v>0</v>
      </c>
      <c r="E1154" s="33" t="s">
        <v>1848</v>
      </c>
      <c r="F1154" s="34">
        <v>5</v>
      </c>
      <c r="G1154" s="34">
        <v>5</v>
      </c>
      <c r="H1154" s="34">
        <v>7</v>
      </c>
      <c r="I1154" s="34">
        <v>4</v>
      </c>
      <c r="J1154" s="34">
        <v>11</v>
      </c>
    </row>
    <row r="1155" spans="1:10">
      <c r="A1155" t="s">
        <v>61</v>
      </c>
      <c r="B1155" s="40" t="s">
        <v>144</v>
      </c>
      <c r="C1155" s="33" t="s">
        <v>551</v>
      </c>
      <c r="D1155" s="33">
        <v>0</v>
      </c>
      <c r="E1155" s="33" t="s">
        <v>1849</v>
      </c>
      <c r="F1155" s="34">
        <v>7</v>
      </c>
      <c r="G1155" s="34">
        <v>9</v>
      </c>
      <c r="H1155" s="34">
        <v>6</v>
      </c>
      <c r="I1155" s="34">
        <v>9</v>
      </c>
      <c r="J1155" s="34">
        <v>8</v>
      </c>
    </row>
    <row r="1156" spans="1:10">
      <c r="A1156" t="s">
        <v>62</v>
      </c>
      <c r="B1156" s="40" t="s">
        <v>144</v>
      </c>
      <c r="C1156" s="33" t="s">
        <v>551</v>
      </c>
      <c r="D1156" s="33">
        <v>0</v>
      </c>
      <c r="E1156" s="33" t="s">
        <v>1850</v>
      </c>
      <c r="F1156" s="34">
        <v>1</v>
      </c>
      <c r="G1156" s="34">
        <v>0</v>
      </c>
      <c r="H1156" s="34">
        <v>1</v>
      </c>
      <c r="I1156" s="34">
        <v>4</v>
      </c>
      <c r="J1156" s="34">
        <v>0</v>
      </c>
    </row>
    <row r="1157" spans="1:10">
      <c r="A1157" t="s">
        <v>63</v>
      </c>
      <c r="B1157" s="40" t="s">
        <v>144</v>
      </c>
      <c r="C1157" s="33" t="s">
        <v>551</v>
      </c>
      <c r="D1157" s="33">
        <v>0</v>
      </c>
      <c r="E1157" s="33" t="s">
        <v>1851</v>
      </c>
      <c r="F1157" s="34">
        <v>0</v>
      </c>
      <c r="G1157" s="34">
        <v>0</v>
      </c>
      <c r="H1157" s="34">
        <v>0</v>
      </c>
      <c r="I1157" s="34">
        <v>0</v>
      </c>
      <c r="J1157" s="34">
        <v>1</v>
      </c>
    </row>
    <row r="1158" spans="1:10">
      <c r="A1158" t="s">
        <v>64</v>
      </c>
      <c r="B1158" s="40" t="s">
        <v>144</v>
      </c>
      <c r="C1158" s="33" t="s">
        <v>551</v>
      </c>
      <c r="D1158" s="33">
        <v>0</v>
      </c>
      <c r="E1158" s="33" t="s">
        <v>1852</v>
      </c>
      <c r="F1158" s="34">
        <v>0</v>
      </c>
      <c r="G1158" s="34">
        <v>1</v>
      </c>
      <c r="H1158" s="34">
        <v>0</v>
      </c>
      <c r="I1158" s="34">
        <v>0</v>
      </c>
      <c r="J1158" s="34">
        <v>0</v>
      </c>
    </row>
    <row r="1159" spans="1:10">
      <c r="A1159" t="s">
        <v>65</v>
      </c>
      <c r="B1159" s="40" t="s">
        <v>144</v>
      </c>
      <c r="C1159" s="33" t="s">
        <v>551</v>
      </c>
      <c r="D1159" s="33">
        <v>0</v>
      </c>
      <c r="E1159" s="33" t="s">
        <v>1853</v>
      </c>
      <c r="F1159" s="34">
        <v>7</v>
      </c>
      <c r="G1159" s="34">
        <v>7</v>
      </c>
      <c r="H1159" s="34">
        <v>4</v>
      </c>
      <c r="I1159" s="34">
        <v>2</v>
      </c>
      <c r="J1159" s="34">
        <v>9</v>
      </c>
    </row>
    <row r="1160" spans="1:10">
      <c r="A1160" t="s">
        <v>66</v>
      </c>
      <c r="B1160" s="39" t="s">
        <v>144</v>
      </c>
      <c r="C1160" s="33" t="s">
        <v>551</v>
      </c>
      <c r="D1160" s="33">
        <v>0</v>
      </c>
      <c r="E1160" s="33" t="s">
        <v>1854</v>
      </c>
      <c r="F1160" s="34">
        <v>11</v>
      </c>
      <c r="G1160" s="34">
        <v>10</v>
      </c>
      <c r="H1160" s="34">
        <v>16</v>
      </c>
      <c r="I1160" s="34">
        <v>18</v>
      </c>
      <c r="J1160" s="34">
        <v>13</v>
      </c>
    </row>
    <row r="1161" spans="1:10">
      <c r="A1161" t="s">
        <v>90</v>
      </c>
      <c r="B1161" s="33" t="s">
        <v>115</v>
      </c>
      <c r="C1161" s="33" t="s">
        <v>551</v>
      </c>
      <c r="D1161" s="33">
        <v>0</v>
      </c>
      <c r="E1161" s="33" t="s">
        <v>1855</v>
      </c>
      <c r="F1161" s="34">
        <v>7</v>
      </c>
      <c r="G1161" s="34">
        <v>2</v>
      </c>
      <c r="H1161" s="34">
        <v>14</v>
      </c>
      <c r="I1161" s="34">
        <v>12</v>
      </c>
      <c r="J1161" s="34">
        <v>10</v>
      </c>
    </row>
    <row r="1162" spans="1:10">
      <c r="A1162" t="s">
        <v>99</v>
      </c>
      <c r="B1162" s="33" t="s">
        <v>115</v>
      </c>
      <c r="C1162" s="33" t="s">
        <v>551</v>
      </c>
      <c r="D1162" s="33">
        <v>0</v>
      </c>
      <c r="E1162" s="33" t="s">
        <v>1856</v>
      </c>
      <c r="F1162" s="34">
        <v>0</v>
      </c>
      <c r="G1162" s="34">
        <v>1</v>
      </c>
      <c r="H1162" s="34">
        <v>4</v>
      </c>
      <c r="I1162" s="34">
        <v>1</v>
      </c>
      <c r="J1162" s="34">
        <v>2</v>
      </c>
    </row>
    <row r="1163" spans="1:10">
      <c r="A1163" t="s">
        <v>108</v>
      </c>
      <c r="B1163" s="33" t="s">
        <v>115</v>
      </c>
      <c r="C1163" s="33" t="s">
        <v>551</v>
      </c>
      <c r="D1163" s="33">
        <v>0</v>
      </c>
      <c r="E1163" s="33" t="s">
        <v>1857</v>
      </c>
      <c r="F1163" s="34">
        <v>1</v>
      </c>
      <c r="G1163" s="34">
        <v>1</v>
      </c>
      <c r="H1163" s="34">
        <v>4</v>
      </c>
      <c r="I1163" s="34">
        <v>2</v>
      </c>
      <c r="J1163" s="34">
        <v>1</v>
      </c>
    </row>
    <row r="1164" spans="1:10">
      <c r="A1164" t="s">
        <v>51</v>
      </c>
      <c r="B1164" s="33" t="s">
        <v>115</v>
      </c>
      <c r="C1164" s="33" t="s">
        <v>551</v>
      </c>
      <c r="D1164" s="33">
        <v>0</v>
      </c>
      <c r="E1164" s="33" t="s">
        <v>1858</v>
      </c>
      <c r="F1164" s="34">
        <v>0</v>
      </c>
      <c r="G1164" s="34">
        <v>0</v>
      </c>
      <c r="H1164" s="34">
        <v>1</v>
      </c>
      <c r="I1164" s="34">
        <v>0</v>
      </c>
      <c r="J1164" s="34">
        <v>0</v>
      </c>
    </row>
    <row r="1165" spans="1:10">
      <c r="A1165" t="s">
        <v>199</v>
      </c>
      <c r="B1165" s="33" t="s">
        <v>115</v>
      </c>
      <c r="C1165" s="33" t="s">
        <v>551</v>
      </c>
      <c r="D1165" s="33">
        <v>0</v>
      </c>
      <c r="E1165" s="33" t="s">
        <v>1859</v>
      </c>
      <c r="F1165" s="34">
        <v>0</v>
      </c>
      <c r="G1165" s="34">
        <v>0</v>
      </c>
      <c r="H1165" s="34">
        <v>0</v>
      </c>
      <c r="I1165" s="34">
        <v>0</v>
      </c>
      <c r="J1165" s="34">
        <v>0</v>
      </c>
    </row>
    <row r="1166" spans="1:10">
      <c r="A1166" t="s">
        <v>201</v>
      </c>
      <c r="B1166" s="33" t="s">
        <v>115</v>
      </c>
      <c r="C1166" s="33" t="s">
        <v>551</v>
      </c>
      <c r="D1166" s="33">
        <v>0</v>
      </c>
      <c r="E1166" s="33" t="s">
        <v>1860</v>
      </c>
      <c r="F1166" s="34">
        <v>0</v>
      </c>
      <c r="G1166" s="34">
        <v>0</v>
      </c>
      <c r="H1166" s="34">
        <v>1</v>
      </c>
      <c r="I1166" s="34">
        <v>0</v>
      </c>
      <c r="J1166" s="34">
        <v>0</v>
      </c>
    </row>
    <row r="1167" spans="1:10">
      <c r="A1167" t="s">
        <v>54</v>
      </c>
      <c r="B1167" s="33" t="s">
        <v>115</v>
      </c>
      <c r="C1167" s="33" t="s">
        <v>551</v>
      </c>
      <c r="D1167" s="33">
        <v>0</v>
      </c>
      <c r="E1167" s="33" t="s">
        <v>1861</v>
      </c>
      <c r="F1167" s="34">
        <v>0</v>
      </c>
      <c r="G1167" s="34">
        <v>0</v>
      </c>
      <c r="H1167" s="34">
        <v>0</v>
      </c>
      <c r="I1167" s="34">
        <v>0</v>
      </c>
      <c r="J1167" s="34">
        <v>0</v>
      </c>
    </row>
    <row r="1168" spans="1:10">
      <c r="A1168" t="s">
        <v>204</v>
      </c>
      <c r="B1168" s="36" t="s">
        <v>115</v>
      </c>
      <c r="C1168" s="33" t="s">
        <v>551</v>
      </c>
      <c r="D1168" s="33">
        <v>0</v>
      </c>
      <c r="E1168" s="33" t="s">
        <v>1862</v>
      </c>
      <c r="F1168" s="34">
        <v>0</v>
      </c>
      <c r="G1168" s="34">
        <v>0</v>
      </c>
      <c r="H1168" s="34">
        <v>0</v>
      </c>
      <c r="I1168" s="34">
        <v>0</v>
      </c>
      <c r="J1168" s="34">
        <v>0</v>
      </c>
    </row>
    <row r="1169" spans="1:10">
      <c r="A1169" t="s">
        <v>206</v>
      </c>
      <c r="B1169" s="33" t="s">
        <v>115</v>
      </c>
      <c r="C1169" s="33" t="s">
        <v>551</v>
      </c>
      <c r="D1169" s="33">
        <v>0</v>
      </c>
      <c r="E1169" s="33" t="s">
        <v>1863</v>
      </c>
      <c r="F1169" s="34">
        <v>0</v>
      </c>
      <c r="G1169" s="34">
        <v>0</v>
      </c>
      <c r="H1169" s="34">
        <v>0</v>
      </c>
      <c r="I1169" s="34">
        <v>0</v>
      </c>
      <c r="J1169" s="34">
        <v>0</v>
      </c>
    </row>
    <row r="1170" spans="1:10">
      <c r="A1170" t="s">
        <v>57</v>
      </c>
      <c r="B1170" s="33" t="s">
        <v>115</v>
      </c>
      <c r="C1170" s="33" t="s">
        <v>551</v>
      </c>
      <c r="D1170" s="33">
        <v>0</v>
      </c>
      <c r="E1170" s="33" t="s">
        <v>1864</v>
      </c>
      <c r="F1170" s="34">
        <v>1</v>
      </c>
      <c r="G1170" s="34">
        <v>2</v>
      </c>
      <c r="H1170" s="34">
        <v>7</v>
      </c>
      <c r="I1170" s="34">
        <v>3</v>
      </c>
      <c r="J1170" s="34">
        <v>3</v>
      </c>
    </row>
    <row r="1171" spans="1:10">
      <c r="A1171" t="s">
        <v>209</v>
      </c>
      <c r="B1171" s="37" t="s">
        <v>115</v>
      </c>
      <c r="C1171" s="33" t="s">
        <v>551</v>
      </c>
      <c r="D1171" s="33">
        <v>0</v>
      </c>
      <c r="E1171" s="33" t="s">
        <v>1865</v>
      </c>
      <c r="F1171" s="34">
        <v>0</v>
      </c>
      <c r="G1171" s="34">
        <v>1</v>
      </c>
      <c r="H1171" s="34">
        <v>4</v>
      </c>
      <c r="I1171" s="34">
        <v>1</v>
      </c>
      <c r="J1171" s="34">
        <v>2</v>
      </c>
    </row>
    <row r="1172" spans="1:10">
      <c r="A1172" t="s">
        <v>211</v>
      </c>
      <c r="B1172" s="33" t="s">
        <v>115</v>
      </c>
      <c r="C1172" s="33" t="s">
        <v>551</v>
      </c>
      <c r="D1172" s="33">
        <v>0</v>
      </c>
      <c r="E1172" s="33" t="s">
        <v>1866</v>
      </c>
      <c r="F1172" s="34">
        <v>1</v>
      </c>
      <c r="G1172" s="34">
        <v>1</v>
      </c>
      <c r="H1172" s="34">
        <v>3</v>
      </c>
      <c r="I1172" s="34">
        <v>2</v>
      </c>
      <c r="J1172" s="34">
        <v>1</v>
      </c>
    </row>
    <row r="1173" spans="1:10">
      <c r="A1173" t="s">
        <v>166</v>
      </c>
      <c r="B1173" s="33" t="s">
        <v>115</v>
      </c>
      <c r="C1173" s="33" t="s">
        <v>551</v>
      </c>
      <c r="D1173" s="33">
        <v>0</v>
      </c>
      <c r="E1173" s="33" t="s">
        <v>1867</v>
      </c>
      <c r="F1173" s="34">
        <v>0</v>
      </c>
      <c r="G1173" s="34">
        <v>0</v>
      </c>
      <c r="H1173" s="34">
        <v>0</v>
      </c>
      <c r="I1173" s="34">
        <v>1</v>
      </c>
      <c r="J1173" s="34">
        <v>1</v>
      </c>
    </row>
    <row r="1174" spans="1:10">
      <c r="A1174" t="s">
        <v>61</v>
      </c>
      <c r="B1174" s="33" t="s">
        <v>115</v>
      </c>
      <c r="C1174" s="33" t="s">
        <v>551</v>
      </c>
      <c r="D1174" s="33">
        <v>0</v>
      </c>
      <c r="E1174" s="33" t="s">
        <v>1868</v>
      </c>
      <c r="F1174" s="34">
        <v>0</v>
      </c>
      <c r="G1174" s="34">
        <v>0</v>
      </c>
      <c r="H1174" s="34">
        <v>0</v>
      </c>
      <c r="I1174" s="34">
        <v>2</v>
      </c>
      <c r="J1174" s="34">
        <v>3</v>
      </c>
    </row>
    <row r="1175" spans="1:10">
      <c r="A1175" t="s">
        <v>62</v>
      </c>
      <c r="B1175" s="33" t="s">
        <v>115</v>
      </c>
      <c r="C1175" s="33" t="s">
        <v>551</v>
      </c>
      <c r="D1175" s="33">
        <v>0</v>
      </c>
      <c r="E1175" s="33" t="s">
        <v>1869</v>
      </c>
      <c r="F1175" s="34">
        <v>1</v>
      </c>
      <c r="G1175" s="34">
        <v>0</v>
      </c>
      <c r="H1175" s="34">
        <v>0</v>
      </c>
      <c r="I1175" s="34">
        <v>0</v>
      </c>
      <c r="J1175" s="34">
        <v>0</v>
      </c>
    </row>
    <row r="1176" spans="1:10">
      <c r="A1176" t="s">
        <v>63</v>
      </c>
      <c r="B1176" s="33" t="s">
        <v>115</v>
      </c>
      <c r="C1176" s="33" t="s">
        <v>551</v>
      </c>
      <c r="D1176" s="33">
        <v>0</v>
      </c>
      <c r="E1176" s="33" t="s">
        <v>1870</v>
      </c>
      <c r="F1176" s="34">
        <v>0</v>
      </c>
      <c r="G1176" s="34">
        <v>0</v>
      </c>
      <c r="H1176" s="34">
        <v>0</v>
      </c>
      <c r="I1176" s="34">
        <v>0</v>
      </c>
      <c r="J1176" s="34">
        <v>0</v>
      </c>
    </row>
    <row r="1177" spans="1:10">
      <c r="A1177" t="s">
        <v>64</v>
      </c>
      <c r="B1177" s="33" t="s">
        <v>115</v>
      </c>
      <c r="C1177" s="33" t="s">
        <v>551</v>
      </c>
      <c r="D1177" s="33">
        <v>0</v>
      </c>
      <c r="E1177" s="33" t="s">
        <v>1871</v>
      </c>
      <c r="F1177" s="34">
        <v>0</v>
      </c>
      <c r="G1177" s="34">
        <v>0</v>
      </c>
      <c r="H1177" s="34">
        <v>3</v>
      </c>
      <c r="I1177" s="34">
        <v>0</v>
      </c>
      <c r="J1177" s="34">
        <v>0</v>
      </c>
    </row>
    <row r="1178" spans="1:10">
      <c r="A1178" t="s">
        <v>65</v>
      </c>
      <c r="B1178" s="36" t="s">
        <v>115</v>
      </c>
      <c r="C1178" s="33" t="s">
        <v>551</v>
      </c>
      <c r="D1178" s="33">
        <v>0</v>
      </c>
      <c r="E1178" s="33" t="s">
        <v>1872</v>
      </c>
      <c r="F1178" s="34">
        <v>1</v>
      </c>
      <c r="G1178" s="34">
        <v>0</v>
      </c>
      <c r="H1178" s="34">
        <v>1</v>
      </c>
      <c r="I1178" s="34">
        <v>0</v>
      </c>
      <c r="J1178" s="34">
        <v>1</v>
      </c>
    </row>
    <row r="1179" spans="1:10">
      <c r="A1179" t="s">
        <v>66</v>
      </c>
      <c r="B1179" s="33" t="s">
        <v>115</v>
      </c>
      <c r="C1179" s="33" t="s">
        <v>551</v>
      </c>
      <c r="D1179" s="33">
        <v>0</v>
      </c>
      <c r="E1179" s="33" t="s">
        <v>1873</v>
      </c>
      <c r="F1179" s="34">
        <v>4</v>
      </c>
      <c r="G1179" s="34">
        <v>0</v>
      </c>
      <c r="H1179" s="34">
        <v>2</v>
      </c>
      <c r="I1179" s="34">
        <v>6</v>
      </c>
      <c r="J1179" s="34">
        <v>2</v>
      </c>
    </row>
    <row r="1180" spans="1:10">
      <c r="A1180" t="s">
        <v>90</v>
      </c>
      <c r="B1180" s="33" t="s">
        <v>154</v>
      </c>
      <c r="C1180" s="33" t="s">
        <v>551</v>
      </c>
      <c r="D1180" s="33">
        <v>0</v>
      </c>
      <c r="E1180" s="33" t="s">
        <v>1874</v>
      </c>
      <c r="F1180" s="34">
        <v>6</v>
      </c>
      <c r="G1180" s="34">
        <v>5</v>
      </c>
      <c r="H1180" s="34">
        <v>6</v>
      </c>
      <c r="I1180" s="34">
        <v>7</v>
      </c>
      <c r="J1180" s="34">
        <v>4</v>
      </c>
    </row>
    <row r="1181" spans="1:10">
      <c r="A1181" t="s">
        <v>99</v>
      </c>
      <c r="B1181" s="33" t="s">
        <v>154</v>
      </c>
      <c r="C1181" s="33" t="s">
        <v>551</v>
      </c>
      <c r="D1181" s="33">
        <v>0</v>
      </c>
      <c r="E1181" s="33" t="s">
        <v>1875</v>
      </c>
      <c r="F1181" s="34">
        <v>0</v>
      </c>
      <c r="G1181" s="34">
        <v>3</v>
      </c>
      <c r="H1181" s="34">
        <v>3</v>
      </c>
      <c r="I1181" s="34">
        <v>0</v>
      </c>
      <c r="J1181" s="34">
        <v>0</v>
      </c>
    </row>
    <row r="1182" spans="1:10">
      <c r="A1182" t="s">
        <v>108</v>
      </c>
      <c r="B1182" s="33" t="s">
        <v>154</v>
      </c>
      <c r="C1182" s="33" t="s">
        <v>551</v>
      </c>
      <c r="D1182" s="33">
        <v>0</v>
      </c>
      <c r="E1182" s="33" t="s">
        <v>1876</v>
      </c>
      <c r="F1182" s="34">
        <v>2</v>
      </c>
      <c r="G1182" s="34">
        <v>1</v>
      </c>
      <c r="H1182" s="34">
        <v>1</v>
      </c>
      <c r="I1182" s="34">
        <v>3</v>
      </c>
      <c r="J1182" s="34">
        <v>0</v>
      </c>
    </row>
    <row r="1183" spans="1:10">
      <c r="A1183" t="s">
        <v>51</v>
      </c>
      <c r="B1183" s="33" t="s">
        <v>154</v>
      </c>
      <c r="C1183" s="33" t="s">
        <v>551</v>
      </c>
      <c r="D1183" s="33">
        <v>0</v>
      </c>
      <c r="E1183" s="33" t="s">
        <v>1877</v>
      </c>
      <c r="F1183" s="34">
        <v>0</v>
      </c>
      <c r="G1183" s="34">
        <v>0</v>
      </c>
      <c r="H1183" s="34">
        <v>1</v>
      </c>
      <c r="I1183" s="34">
        <v>0</v>
      </c>
      <c r="J1183" s="34">
        <v>0</v>
      </c>
    </row>
    <row r="1184" spans="1:10">
      <c r="A1184" t="s">
        <v>199</v>
      </c>
      <c r="B1184" s="33" t="s">
        <v>154</v>
      </c>
      <c r="C1184" s="33" t="s">
        <v>551</v>
      </c>
      <c r="D1184" s="33">
        <v>0</v>
      </c>
      <c r="E1184" s="33" t="s">
        <v>1878</v>
      </c>
      <c r="F1184" s="34">
        <v>0</v>
      </c>
      <c r="G1184" s="34">
        <v>0</v>
      </c>
      <c r="H1184" s="34">
        <v>1</v>
      </c>
      <c r="I1184" s="34">
        <v>0</v>
      </c>
      <c r="J1184" s="34">
        <v>0</v>
      </c>
    </row>
    <row r="1185" spans="1:10">
      <c r="A1185" t="s">
        <v>201</v>
      </c>
      <c r="B1185" s="33" t="s">
        <v>154</v>
      </c>
      <c r="C1185" s="33" t="s">
        <v>551</v>
      </c>
      <c r="D1185" s="33">
        <v>0</v>
      </c>
      <c r="E1185" s="33" t="s">
        <v>1879</v>
      </c>
      <c r="F1185" s="34">
        <v>0</v>
      </c>
      <c r="G1185" s="34">
        <v>0</v>
      </c>
      <c r="H1185" s="34">
        <v>0</v>
      </c>
      <c r="I1185" s="34">
        <v>0</v>
      </c>
      <c r="J1185" s="34">
        <v>0</v>
      </c>
    </row>
    <row r="1186" spans="1:10">
      <c r="A1186" t="s">
        <v>54</v>
      </c>
      <c r="B1186" s="36" t="s">
        <v>154</v>
      </c>
      <c r="C1186" s="33" t="s">
        <v>551</v>
      </c>
      <c r="D1186" s="33">
        <v>0</v>
      </c>
      <c r="E1186" s="33" t="s">
        <v>1880</v>
      </c>
      <c r="F1186" s="34">
        <v>0</v>
      </c>
      <c r="G1186" s="34">
        <v>0</v>
      </c>
      <c r="H1186" s="34">
        <v>0</v>
      </c>
      <c r="I1186" s="34">
        <v>1</v>
      </c>
      <c r="J1186" s="34">
        <v>0</v>
      </c>
    </row>
    <row r="1187" spans="1:10">
      <c r="A1187" t="s">
        <v>204</v>
      </c>
      <c r="B1187" s="33" t="s">
        <v>154</v>
      </c>
      <c r="C1187" s="33" t="s">
        <v>551</v>
      </c>
      <c r="D1187" s="33">
        <v>0</v>
      </c>
      <c r="E1187" s="33" t="s">
        <v>1881</v>
      </c>
      <c r="F1187" s="34">
        <v>0</v>
      </c>
      <c r="G1187" s="34">
        <v>0</v>
      </c>
      <c r="H1187" s="34">
        <v>0</v>
      </c>
      <c r="I1187" s="34">
        <v>0</v>
      </c>
      <c r="J1187" s="34">
        <v>0</v>
      </c>
    </row>
    <row r="1188" spans="1:10">
      <c r="A1188" t="s">
        <v>206</v>
      </c>
      <c r="B1188" s="33" t="s">
        <v>154</v>
      </c>
      <c r="C1188" s="33" t="s">
        <v>551</v>
      </c>
      <c r="D1188" s="33">
        <v>0</v>
      </c>
      <c r="E1188" s="33" t="s">
        <v>1882</v>
      </c>
      <c r="F1188" s="34">
        <v>0</v>
      </c>
      <c r="G1188" s="34">
        <v>0</v>
      </c>
      <c r="H1188" s="34">
        <v>0</v>
      </c>
      <c r="I1188" s="34">
        <v>1</v>
      </c>
      <c r="J1188" s="34">
        <v>0</v>
      </c>
    </row>
    <row r="1189" spans="1:10">
      <c r="A1189" t="s">
        <v>57</v>
      </c>
      <c r="B1189" s="37" t="s">
        <v>154</v>
      </c>
      <c r="C1189" s="33" t="s">
        <v>551</v>
      </c>
      <c r="D1189" s="33">
        <v>0</v>
      </c>
      <c r="E1189" s="33" t="s">
        <v>1883</v>
      </c>
      <c r="F1189" s="34">
        <v>2</v>
      </c>
      <c r="G1189" s="34">
        <v>4</v>
      </c>
      <c r="H1189" s="34">
        <v>3</v>
      </c>
      <c r="I1189" s="34">
        <v>2</v>
      </c>
      <c r="J1189" s="34">
        <v>0</v>
      </c>
    </row>
    <row r="1190" spans="1:10">
      <c r="A1190" t="s">
        <v>209</v>
      </c>
      <c r="B1190" s="33" t="s">
        <v>154</v>
      </c>
      <c r="C1190" s="33" t="s">
        <v>551</v>
      </c>
      <c r="D1190" s="33">
        <v>0</v>
      </c>
      <c r="E1190" s="33" t="s">
        <v>1884</v>
      </c>
      <c r="F1190" s="34">
        <v>0</v>
      </c>
      <c r="G1190" s="34">
        <v>3</v>
      </c>
      <c r="H1190" s="34">
        <v>2</v>
      </c>
      <c r="I1190" s="34">
        <v>0</v>
      </c>
      <c r="J1190" s="34">
        <v>0</v>
      </c>
    </row>
    <row r="1191" spans="1:10">
      <c r="A1191" t="s">
        <v>211</v>
      </c>
      <c r="B1191" s="33" t="s">
        <v>154</v>
      </c>
      <c r="C1191" s="33" t="s">
        <v>551</v>
      </c>
      <c r="D1191" s="33">
        <v>0</v>
      </c>
      <c r="E1191" s="33" t="s">
        <v>1885</v>
      </c>
      <c r="F1191" s="34">
        <v>2</v>
      </c>
      <c r="G1191" s="34">
        <v>1</v>
      </c>
      <c r="H1191" s="34">
        <v>1</v>
      </c>
      <c r="I1191" s="34">
        <v>2</v>
      </c>
      <c r="J1191" s="34">
        <v>0</v>
      </c>
    </row>
    <row r="1192" spans="1:10">
      <c r="A1192" t="s">
        <v>166</v>
      </c>
      <c r="B1192" s="33" t="s">
        <v>154</v>
      </c>
      <c r="C1192" s="33" t="s">
        <v>551</v>
      </c>
      <c r="D1192" s="33">
        <v>0</v>
      </c>
      <c r="E1192" s="33" t="s">
        <v>1886</v>
      </c>
      <c r="F1192" s="34">
        <v>0</v>
      </c>
      <c r="G1192" s="34">
        <v>0</v>
      </c>
      <c r="H1192" s="34">
        <v>0</v>
      </c>
      <c r="I1192" s="34">
        <v>0</v>
      </c>
      <c r="J1192" s="34">
        <v>0</v>
      </c>
    </row>
    <row r="1193" spans="1:10">
      <c r="A1193" t="s">
        <v>61</v>
      </c>
      <c r="B1193" s="33" t="s">
        <v>154</v>
      </c>
      <c r="C1193" s="33" t="s">
        <v>551</v>
      </c>
      <c r="D1193" s="33">
        <v>0</v>
      </c>
      <c r="E1193" s="33" t="s">
        <v>1887</v>
      </c>
      <c r="F1193" s="34">
        <v>0</v>
      </c>
      <c r="G1193" s="34">
        <v>0</v>
      </c>
      <c r="H1193" s="34">
        <v>0</v>
      </c>
      <c r="I1193" s="34">
        <v>0</v>
      </c>
      <c r="J1193" s="34">
        <v>1</v>
      </c>
    </row>
    <row r="1194" spans="1:10">
      <c r="A1194" t="s">
        <v>62</v>
      </c>
      <c r="B1194" s="33" t="s">
        <v>154</v>
      </c>
      <c r="C1194" s="33" t="s">
        <v>551</v>
      </c>
      <c r="D1194" s="33">
        <v>0</v>
      </c>
      <c r="E1194" s="33" t="s">
        <v>1888</v>
      </c>
      <c r="F1194" s="34">
        <v>0</v>
      </c>
      <c r="G1194" s="34">
        <v>0</v>
      </c>
      <c r="H1194" s="34">
        <v>0</v>
      </c>
      <c r="I1194" s="34">
        <v>0</v>
      </c>
      <c r="J1194" s="34">
        <v>0</v>
      </c>
    </row>
    <row r="1195" spans="1:10">
      <c r="A1195" t="s">
        <v>63</v>
      </c>
      <c r="B1195" s="33" t="s">
        <v>154</v>
      </c>
      <c r="C1195" s="33" t="s">
        <v>551</v>
      </c>
      <c r="D1195" s="33">
        <v>0</v>
      </c>
      <c r="E1195" s="33" t="s">
        <v>1889</v>
      </c>
      <c r="F1195" s="34">
        <v>0</v>
      </c>
      <c r="G1195" s="34">
        <v>0</v>
      </c>
      <c r="H1195" s="34">
        <v>0</v>
      </c>
      <c r="I1195" s="34">
        <v>0</v>
      </c>
      <c r="J1195" s="34">
        <v>0</v>
      </c>
    </row>
    <row r="1196" spans="1:10">
      <c r="A1196" t="s">
        <v>64</v>
      </c>
      <c r="B1196" s="36" t="s">
        <v>154</v>
      </c>
      <c r="C1196" s="33" t="s">
        <v>551</v>
      </c>
      <c r="D1196" s="33">
        <v>0</v>
      </c>
      <c r="E1196" s="33" t="s">
        <v>1890</v>
      </c>
      <c r="F1196" s="34">
        <v>0</v>
      </c>
      <c r="G1196" s="34">
        <v>1</v>
      </c>
      <c r="H1196" s="34">
        <v>1</v>
      </c>
      <c r="I1196" s="34">
        <v>1</v>
      </c>
      <c r="J1196" s="34">
        <v>1</v>
      </c>
    </row>
    <row r="1197" spans="1:10">
      <c r="A1197" t="s">
        <v>65</v>
      </c>
      <c r="B1197" s="33" t="s">
        <v>154</v>
      </c>
      <c r="C1197" s="33" t="s">
        <v>551</v>
      </c>
      <c r="D1197" s="33">
        <v>0</v>
      </c>
      <c r="E1197" s="33" t="s">
        <v>1891</v>
      </c>
      <c r="F1197" s="34">
        <v>1</v>
      </c>
      <c r="G1197" s="34">
        <v>0</v>
      </c>
      <c r="H1197" s="34">
        <v>1</v>
      </c>
      <c r="I1197" s="34">
        <v>0</v>
      </c>
      <c r="J1197" s="34">
        <v>0</v>
      </c>
    </row>
    <row r="1198" spans="1:10">
      <c r="A1198" t="s">
        <v>66</v>
      </c>
      <c r="B1198" s="33" t="s">
        <v>154</v>
      </c>
      <c r="C1198" s="33" t="s">
        <v>551</v>
      </c>
      <c r="D1198" s="33">
        <v>0</v>
      </c>
      <c r="E1198" s="33" t="s">
        <v>1892</v>
      </c>
      <c r="F1198" s="34">
        <v>3</v>
      </c>
      <c r="G1198" s="34">
        <v>0</v>
      </c>
      <c r="H1198" s="34">
        <v>0</v>
      </c>
      <c r="I1198" s="34">
        <v>3</v>
      </c>
      <c r="J1198" s="34">
        <v>2</v>
      </c>
    </row>
    <row r="1199" spans="1:10">
      <c r="A1199" t="s">
        <v>90</v>
      </c>
      <c r="B1199" s="33" t="s">
        <v>160</v>
      </c>
      <c r="C1199" s="33" t="s">
        <v>551</v>
      </c>
      <c r="D1199" s="33">
        <v>0</v>
      </c>
      <c r="E1199" s="33" t="s">
        <v>1893</v>
      </c>
      <c r="F1199" s="34">
        <v>22</v>
      </c>
      <c r="G1199" s="34">
        <v>16</v>
      </c>
      <c r="H1199" s="34">
        <v>15</v>
      </c>
      <c r="I1199" s="34">
        <v>22</v>
      </c>
      <c r="J1199" s="34">
        <v>40</v>
      </c>
    </row>
    <row r="1200" spans="1:10">
      <c r="A1200" t="s">
        <v>99</v>
      </c>
      <c r="B1200" s="33" t="s">
        <v>160</v>
      </c>
      <c r="C1200" s="33" t="s">
        <v>551</v>
      </c>
      <c r="D1200" s="33">
        <v>0</v>
      </c>
      <c r="E1200" s="33" t="s">
        <v>1894</v>
      </c>
      <c r="F1200" s="34">
        <v>4</v>
      </c>
      <c r="G1200" s="34">
        <v>4</v>
      </c>
      <c r="H1200" s="34">
        <v>4</v>
      </c>
      <c r="I1200" s="34">
        <v>10</v>
      </c>
      <c r="J1200" s="34">
        <v>5</v>
      </c>
    </row>
    <row r="1201" spans="1:10">
      <c r="A1201" t="s">
        <v>108</v>
      </c>
      <c r="B1201" s="33" t="s">
        <v>160</v>
      </c>
      <c r="C1201" s="33" t="s">
        <v>551</v>
      </c>
      <c r="D1201" s="33">
        <v>0</v>
      </c>
      <c r="E1201" s="33" t="s">
        <v>1895</v>
      </c>
      <c r="F1201" s="34">
        <v>4</v>
      </c>
      <c r="G1201" s="34">
        <v>3</v>
      </c>
      <c r="H1201" s="34">
        <v>4</v>
      </c>
      <c r="I1201" s="34">
        <v>2</v>
      </c>
      <c r="J1201" s="34">
        <v>6</v>
      </c>
    </row>
    <row r="1202" spans="1:10">
      <c r="A1202" t="s">
        <v>51</v>
      </c>
      <c r="B1202" s="33" t="s">
        <v>160</v>
      </c>
      <c r="C1202" s="33" t="s">
        <v>551</v>
      </c>
      <c r="D1202" s="33">
        <v>0</v>
      </c>
      <c r="E1202" s="33" t="s">
        <v>1896</v>
      </c>
      <c r="F1202" s="34">
        <v>0</v>
      </c>
      <c r="G1202" s="34">
        <v>0</v>
      </c>
      <c r="H1202" s="34">
        <v>0</v>
      </c>
      <c r="I1202" s="34">
        <v>0</v>
      </c>
      <c r="J1202" s="34">
        <v>1</v>
      </c>
    </row>
    <row r="1203" spans="1:10">
      <c r="A1203" t="s">
        <v>199</v>
      </c>
      <c r="B1203" s="33" t="s">
        <v>160</v>
      </c>
      <c r="C1203" s="33" t="s">
        <v>551</v>
      </c>
      <c r="D1203" s="33">
        <v>0</v>
      </c>
      <c r="E1203" s="33" t="s">
        <v>1897</v>
      </c>
      <c r="F1203" s="34">
        <v>0</v>
      </c>
      <c r="G1203" s="34">
        <v>0</v>
      </c>
      <c r="H1203" s="34">
        <v>0</v>
      </c>
      <c r="I1203" s="34">
        <v>0</v>
      </c>
      <c r="J1203" s="34">
        <v>0</v>
      </c>
    </row>
    <row r="1204" spans="1:10">
      <c r="A1204" t="s">
        <v>201</v>
      </c>
      <c r="B1204" s="36" t="s">
        <v>160</v>
      </c>
      <c r="C1204" s="33" t="s">
        <v>551</v>
      </c>
      <c r="D1204" s="33">
        <v>0</v>
      </c>
      <c r="E1204" s="33" t="s">
        <v>1898</v>
      </c>
      <c r="F1204" s="34">
        <v>0</v>
      </c>
      <c r="G1204" s="34">
        <v>0</v>
      </c>
      <c r="H1204" s="34">
        <v>0</v>
      </c>
      <c r="I1204" s="34">
        <v>0</v>
      </c>
      <c r="J1204" s="34">
        <v>1</v>
      </c>
    </row>
    <row r="1205" spans="1:10">
      <c r="A1205" t="s">
        <v>54</v>
      </c>
      <c r="B1205" s="33" t="s">
        <v>160</v>
      </c>
      <c r="C1205" s="33" t="s">
        <v>551</v>
      </c>
      <c r="D1205" s="33">
        <v>0</v>
      </c>
      <c r="E1205" s="33" t="s">
        <v>1899</v>
      </c>
      <c r="F1205" s="34">
        <v>0</v>
      </c>
      <c r="G1205" s="34">
        <v>0</v>
      </c>
      <c r="H1205" s="34">
        <v>0</v>
      </c>
      <c r="I1205" s="34">
        <v>0</v>
      </c>
      <c r="J1205" s="34">
        <v>0</v>
      </c>
    </row>
    <row r="1206" spans="1:10">
      <c r="A1206" t="s">
        <v>204</v>
      </c>
      <c r="B1206" s="33" t="s">
        <v>160</v>
      </c>
      <c r="C1206" s="33" t="s">
        <v>551</v>
      </c>
      <c r="D1206" s="33">
        <v>0</v>
      </c>
      <c r="E1206" s="33" t="s">
        <v>1900</v>
      </c>
      <c r="F1206" s="34">
        <v>0</v>
      </c>
      <c r="G1206" s="34">
        <v>0</v>
      </c>
      <c r="H1206" s="34">
        <v>0</v>
      </c>
      <c r="I1206" s="34">
        <v>0</v>
      </c>
      <c r="J1206" s="34">
        <v>0</v>
      </c>
    </row>
    <row r="1207" spans="1:10">
      <c r="A1207" t="s">
        <v>206</v>
      </c>
      <c r="B1207" s="37" t="s">
        <v>160</v>
      </c>
      <c r="C1207" s="33" t="s">
        <v>551</v>
      </c>
      <c r="D1207" s="33">
        <v>0</v>
      </c>
      <c r="E1207" s="33" t="s">
        <v>1901</v>
      </c>
      <c r="F1207" s="34">
        <v>0</v>
      </c>
      <c r="G1207" s="34">
        <v>0</v>
      </c>
      <c r="H1207" s="34">
        <v>0</v>
      </c>
      <c r="I1207" s="34">
        <v>0</v>
      </c>
      <c r="J1207" s="34">
        <v>0</v>
      </c>
    </row>
    <row r="1208" spans="1:10">
      <c r="A1208" t="s">
        <v>57</v>
      </c>
      <c r="B1208" s="33" t="s">
        <v>160</v>
      </c>
      <c r="C1208" s="33" t="s">
        <v>551</v>
      </c>
      <c r="D1208" s="33">
        <v>0</v>
      </c>
      <c r="E1208" s="33" t="s">
        <v>1902</v>
      </c>
      <c r="F1208" s="34">
        <v>8</v>
      </c>
      <c r="G1208" s="34">
        <v>7</v>
      </c>
      <c r="H1208" s="34">
        <v>8</v>
      </c>
      <c r="I1208" s="34">
        <v>12</v>
      </c>
      <c r="J1208" s="34">
        <v>10</v>
      </c>
    </row>
    <row r="1209" spans="1:10">
      <c r="A1209" t="s">
        <v>209</v>
      </c>
      <c r="B1209" s="33" t="s">
        <v>160</v>
      </c>
      <c r="C1209" s="33" t="s">
        <v>551</v>
      </c>
      <c r="D1209" s="33">
        <v>0</v>
      </c>
      <c r="E1209" s="33" t="s">
        <v>1903</v>
      </c>
      <c r="F1209" s="34">
        <v>4</v>
      </c>
      <c r="G1209" s="34">
        <v>4</v>
      </c>
      <c r="H1209" s="34">
        <v>4</v>
      </c>
      <c r="I1209" s="34">
        <v>10</v>
      </c>
      <c r="J1209" s="34">
        <v>5</v>
      </c>
    </row>
    <row r="1210" spans="1:10">
      <c r="A1210" t="s">
        <v>211</v>
      </c>
      <c r="B1210" s="33" t="s">
        <v>160</v>
      </c>
      <c r="C1210" s="33" t="s">
        <v>551</v>
      </c>
      <c r="D1210" s="33">
        <v>0</v>
      </c>
      <c r="E1210" s="33" t="s">
        <v>1904</v>
      </c>
      <c r="F1210" s="34">
        <v>4</v>
      </c>
      <c r="G1210" s="34">
        <v>3</v>
      </c>
      <c r="H1210" s="34">
        <v>4</v>
      </c>
      <c r="I1210" s="34">
        <v>2</v>
      </c>
      <c r="J1210" s="34">
        <v>5</v>
      </c>
    </row>
    <row r="1211" spans="1:10">
      <c r="A1211" t="s">
        <v>166</v>
      </c>
      <c r="B1211" s="33" t="s">
        <v>160</v>
      </c>
      <c r="C1211" s="33" t="s">
        <v>551</v>
      </c>
      <c r="D1211" s="33">
        <v>0</v>
      </c>
      <c r="E1211" s="33" t="s">
        <v>1905</v>
      </c>
      <c r="F1211" s="34">
        <v>1</v>
      </c>
      <c r="G1211" s="34">
        <v>3</v>
      </c>
      <c r="H1211" s="34">
        <v>0</v>
      </c>
      <c r="I1211" s="34">
        <v>1</v>
      </c>
      <c r="J1211" s="34">
        <v>0</v>
      </c>
    </row>
    <row r="1212" spans="1:10">
      <c r="A1212" t="s">
        <v>61</v>
      </c>
      <c r="B1212" s="33" t="s">
        <v>160</v>
      </c>
      <c r="C1212" s="33" t="s">
        <v>551</v>
      </c>
      <c r="D1212" s="33">
        <v>0</v>
      </c>
      <c r="E1212" s="33" t="s">
        <v>1906</v>
      </c>
      <c r="F1212" s="34">
        <v>2</v>
      </c>
      <c r="G1212" s="34">
        <v>0</v>
      </c>
      <c r="H1212" s="34">
        <v>1</v>
      </c>
      <c r="I1212" s="34">
        <v>1</v>
      </c>
      <c r="J1212" s="34">
        <v>3</v>
      </c>
    </row>
    <row r="1213" spans="1:10">
      <c r="A1213" t="s">
        <v>62</v>
      </c>
      <c r="B1213" s="33" t="s">
        <v>160</v>
      </c>
      <c r="C1213" s="33" t="s">
        <v>551</v>
      </c>
      <c r="D1213" s="33">
        <v>0</v>
      </c>
      <c r="E1213" s="33" t="s">
        <v>1907</v>
      </c>
      <c r="F1213" s="34">
        <v>0</v>
      </c>
      <c r="G1213" s="34">
        <v>0</v>
      </c>
      <c r="H1213" s="34">
        <v>0</v>
      </c>
      <c r="I1213" s="34">
        <v>0</v>
      </c>
      <c r="J1213" s="34">
        <v>2</v>
      </c>
    </row>
    <row r="1214" spans="1:10">
      <c r="A1214" t="s">
        <v>63</v>
      </c>
      <c r="B1214" s="36" t="s">
        <v>160</v>
      </c>
      <c r="C1214" s="33" t="s">
        <v>551</v>
      </c>
      <c r="D1214" s="33">
        <v>0</v>
      </c>
      <c r="E1214" s="33" t="s">
        <v>1908</v>
      </c>
      <c r="F1214" s="34">
        <v>0</v>
      </c>
      <c r="G1214" s="34">
        <v>1</v>
      </c>
      <c r="H1214" s="34">
        <v>1</v>
      </c>
      <c r="I1214" s="34">
        <v>1</v>
      </c>
      <c r="J1214" s="34">
        <v>3</v>
      </c>
    </row>
    <row r="1215" spans="1:10">
      <c r="A1215" t="s">
        <v>64</v>
      </c>
      <c r="B1215" s="33" t="s">
        <v>160</v>
      </c>
      <c r="C1215" s="33" t="s">
        <v>551</v>
      </c>
      <c r="D1215" s="33">
        <v>0</v>
      </c>
      <c r="E1215" s="33" t="s">
        <v>1909</v>
      </c>
      <c r="F1215" s="34">
        <v>0</v>
      </c>
      <c r="G1215" s="34">
        <v>0</v>
      </c>
      <c r="H1215" s="34">
        <v>0</v>
      </c>
      <c r="I1215" s="34">
        <v>0</v>
      </c>
      <c r="J1215" s="34">
        <v>0</v>
      </c>
    </row>
    <row r="1216" spans="1:10">
      <c r="A1216" t="s">
        <v>65</v>
      </c>
      <c r="B1216" s="33" t="s">
        <v>160</v>
      </c>
      <c r="C1216" s="33" t="s">
        <v>551</v>
      </c>
      <c r="D1216" s="33">
        <v>0</v>
      </c>
      <c r="E1216" s="33" t="s">
        <v>1910</v>
      </c>
      <c r="F1216" s="34">
        <v>4</v>
      </c>
      <c r="G1216" s="34">
        <v>0</v>
      </c>
      <c r="H1216" s="34">
        <v>1</v>
      </c>
      <c r="I1216" s="34">
        <v>0</v>
      </c>
      <c r="J1216" s="34">
        <v>4</v>
      </c>
    </row>
    <row r="1217" spans="1:10">
      <c r="A1217" t="s">
        <v>66</v>
      </c>
      <c r="B1217" s="33" t="s">
        <v>160</v>
      </c>
      <c r="C1217" s="33" t="s">
        <v>551</v>
      </c>
      <c r="D1217" s="33">
        <v>0</v>
      </c>
      <c r="E1217" s="33" t="s">
        <v>1911</v>
      </c>
      <c r="F1217" s="34">
        <v>7</v>
      </c>
      <c r="G1217" s="34">
        <v>5</v>
      </c>
      <c r="H1217" s="34">
        <v>4</v>
      </c>
      <c r="I1217" s="34">
        <v>7</v>
      </c>
      <c r="J1217" s="34">
        <v>17</v>
      </c>
    </row>
    <row r="1218" spans="1:10">
      <c r="A1218" t="s">
        <v>90</v>
      </c>
      <c r="B1218" s="33" t="s">
        <v>121</v>
      </c>
      <c r="C1218" s="33" t="s">
        <v>551</v>
      </c>
      <c r="D1218" s="33">
        <v>0</v>
      </c>
      <c r="E1218" s="33" t="s">
        <v>1912</v>
      </c>
      <c r="F1218" s="34">
        <v>1</v>
      </c>
      <c r="G1218" s="34">
        <v>1</v>
      </c>
      <c r="H1218" s="34">
        <v>2</v>
      </c>
      <c r="I1218" s="34">
        <v>1</v>
      </c>
      <c r="J1218" s="34">
        <v>0</v>
      </c>
    </row>
    <row r="1219" spans="1:10">
      <c r="A1219" t="s">
        <v>99</v>
      </c>
      <c r="B1219" s="33" t="s">
        <v>121</v>
      </c>
      <c r="C1219" s="33" t="s">
        <v>551</v>
      </c>
      <c r="D1219" s="33">
        <v>0</v>
      </c>
      <c r="E1219" s="33" t="s">
        <v>1913</v>
      </c>
      <c r="F1219" s="34">
        <v>0</v>
      </c>
      <c r="G1219" s="34">
        <v>0</v>
      </c>
      <c r="H1219" s="34">
        <v>0</v>
      </c>
      <c r="I1219" s="34">
        <v>1</v>
      </c>
      <c r="J1219" s="34">
        <v>0</v>
      </c>
    </row>
    <row r="1220" spans="1:10">
      <c r="A1220" t="s">
        <v>108</v>
      </c>
      <c r="B1220" s="33" t="s">
        <v>121</v>
      </c>
      <c r="C1220" s="33" t="s">
        <v>551</v>
      </c>
      <c r="D1220" s="33">
        <v>0</v>
      </c>
      <c r="E1220" s="33" t="s">
        <v>1914</v>
      </c>
      <c r="F1220" s="34">
        <v>1</v>
      </c>
      <c r="G1220" s="34">
        <v>0</v>
      </c>
      <c r="H1220" s="34">
        <v>0</v>
      </c>
      <c r="I1220" s="34">
        <v>0</v>
      </c>
      <c r="J1220" s="34">
        <v>0</v>
      </c>
    </row>
    <row r="1221" spans="1:10">
      <c r="A1221" t="s">
        <v>51</v>
      </c>
      <c r="B1221" s="33" t="s">
        <v>121</v>
      </c>
      <c r="C1221" s="33" t="s">
        <v>551</v>
      </c>
      <c r="D1221" s="33">
        <v>0</v>
      </c>
      <c r="E1221" s="33" t="s">
        <v>1915</v>
      </c>
      <c r="F1221" s="34">
        <v>0</v>
      </c>
      <c r="G1221" s="34">
        <v>0</v>
      </c>
      <c r="H1221" s="34">
        <v>0</v>
      </c>
      <c r="I1221" s="34">
        <v>0</v>
      </c>
      <c r="J1221" s="34">
        <v>0</v>
      </c>
    </row>
    <row r="1222" spans="1:10">
      <c r="A1222" t="s">
        <v>199</v>
      </c>
      <c r="B1222" s="36" t="s">
        <v>121</v>
      </c>
      <c r="C1222" s="33" t="s">
        <v>551</v>
      </c>
      <c r="D1222" s="33">
        <v>0</v>
      </c>
      <c r="E1222" s="33" t="s">
        <v>1916</v>
      </c>
      <c r="F1222" s="34">
        <v>0</v>
      </c>
      <c r="G1222" s="34">
        <v>0</v>
      </c>
      <c r="H1222" s="34">
        <v>0</v>
      </c>
      <c r="I1222" s="34">
        <v>0</v>
      </c>
      <c r="J1222" s="34">
        <v>0</v>
      </c>
    </row>
    <row r="1223" spans="1:10">
      <c r="A1223" t="s">
        <v>201</v>
      </c>
      <c r="B1223" s="33" t="s">
        <v>121</v>
      </c>
      <c r="C1223" s="33" t="s">
        <v>551</v>
      </c>
      <c r="D1223" s="33">
        <v>0</v>
      </c>
      <c r="E1223" s="33" t="s">
        <v>1917</v>
      </c>
      <c r="F1223" s="34">
        <v>0</v>
      </c>
      <c r="G1223" s="34">
        <v>0</v>
      </c>
      <c r="H1223" s="34">
        <v>0</v>
      </c>
      <c r="I1223" s="34">
        <v>0</v>
      </c>
      <c r="J1223" s="34">
        <v>0</v>
      </c>
    </row>
    <row r="1224" spans="1:10">
      <c r="A1224" t="s">
        <v>54</v>
      </c>
      <c r="B1224" s="33" t="s">
        <v>121</v>
      </c>
      <c r="C1224" s="33" t="s">
        <v>551</v>
      </c>
      <c r="D1224" s="33">
        <v>0</v>
      </c>
      <c r="E1224" s="33" t="s">
        <v>1918</v>
      </c>
      <c r="F1224" s="34">
        <v>0</v>
      </c>
      <c r="G1224" s="34">
        <v>0</v>
      </c>
      <c r="H1224" s="34">
        <v>0</v>
      </c>
      <c r="I1224" s="34">
        <v>0</v>
      </c>
      <c r="J1224" s="34">
        <v>0</v>
      </c>
    </row>
    <row r="1225" spans="1:10">
      <c r="A1225" t="s">
        <v>204</v>
      </c>
      <c r="B1225" s="37" t="s">
        <v>121</v>
      </c>
      <c r="C1225" s="33" t="s">
        <v>551</v>
      </c>
      <c r="D1225" s="33">
        <v>0</v>
      </c>
      <c r="E1225" s="33" t="s">
        <v>1919</v>
      </c>
      <c r="F1225" s="34">
        <v>0</v>
      </c>
      <c r="G1225" s="34">
        <v>0</v>
      </c>
      <c r="H1225" s="34">
        <v>0</v>
      </c>
      <c r="I1225" s="34">
        <v>0</v>
      </c>
      <c r="J1225" s="34">
        <v>0</v>
      </c>
    </row>
    <row r="1226" spans="1:10">
      <c r="A1226" t="s">
        <v>206</v>
      </c>
      <c r="B1226" s="33" t="s">
        <v>121</v>
      </c>
      <c r="C1226" s="33" t="s">
        <v>551</v>
      </c>
      <c r="D1226" s="33">
        <v>0</v>
      </c>
      <c r="E1226" s="33" t="s">
        <v>1920</v>
      </c>
      <c r="F1226" s="34">
        <v>0</v>
      </c>
      <c r="G1226" s="34">
        <v>0</v>
      </c>
      <c r="H1226" s="34">
        <v>0</v>
      </c>
      <c r="I1226" s="34">
        <v>0</v>
      </c>
      <c r="J1226" s="34">
        <v>0</v>
      </c>
    </row>
    <row r="1227" spans="1:10">
      <c r="A1227" t="s">
        <v>57</v>
      </c>
      <c r="B1227" s="33" t="s">
        <v>121</v>
      </c>
      <c r="C1227" s="33" t="s">
        <v>551</v>
      </c>
      <c r="D1227" s="33">
        <v>0</v>
      </c>
      <c r="E1227" s="33" t="s">
        <v>1921</v>
      </c>
      <c r="F1227" s="34">
        <v>1</v>
      </c>
      <c r="G1227" s="34">
        <v>0</v>
      </c>
      <c r="H1227" s="34">
        <v>0</v>
      </c>
      <c r="I1227" s="34">
        <v>1</v>
      </c>
      <c r="J1227" s="34">
        <v>0</v>
      </c>
    </row>
    <row r="1228" spans="1:10">
      <c r="A1228" t="s">
        <v>209</v>
      </c>
      <c r="B1228" s="33" t="s">
        <v>121</v>
      </c>
      <c r="C1228" s="33" t="s">
        <v>551</v>
      </c>
      <c r="D1228" s="33">
        <v>0</v>
      </c>
      <c r="E1228" s="33" t="s">
        <v>1922</v>
      </c>
      <c r="F1228" s="34">
        <v>0</v>
      </c>
      <c r="G1228" s="34">
        <v>0</v>
      </c>
      <c r="H1228" s="34">
        <v>0</v>
      </c>
      <c r="I1228" s="34">
        <v>1</v>
      </c>
      <c r="J1228" s="34">
        <v>0</v>
      </c>
    </row>
    <row r="1229" spans="1:10">
      <c r="A1229" t="s">
        <v>211</v>
      </c>
      <c r="B1229" s="33" t="s">
        <v>121</v>
      </c>
      <c r="C1229" s="33" t="s">
        <v>551</v>
      </c>
      <c r="D1229" s="33">
        <v>0</v>
      </c>
      <c r="E1229" s="33" t="s">
        <v>1923</v>
      </c>
      <c r="F1229" s="34">
        <v>1</v>
      </c>
      <c r="G1229" s="34">
        <v>0</v>
      </c>
      <c r="H1229" s="34">
        <v>0</v>
      </c>
      <c r="I1229" s="34">
        <v>0</v>
      </c>
      <c r="J1229" s="34">
        <v>0</v>
      </c>
    </row>
    <row r="1230" spans="1:10">
      <c r="A1230" t="s">
        <v>166</v>
      </c>
      <c r="B1230" s="33" t="s">
        <v>121</v>
      </c>
      <c r="C1230" s="33" t="s">
        <v>551</v>
      </c>
      <c r="D1230" s="33">
        <v>0</v>
      </c>
      <c r="E1230" s="33" t="s">
        <v>1924</v>
      </c>
      <c r="F1230" s="34">
        <v>0</v>
      </c>
      <c r="G1230" s="34">
        <v>0</v>
      </c>
      <c r="H1230" s="34">
        <v>0</v>
      </c>
      <c r="I1230" s="34">
        <v>0</v>
      </c>
      <c r="J1230" s="34">
        <v>0</v>
      </c>
    </row>
    <row r="1231" spans="1:10">
      <c r="A1231" t="s">
        <v>61</v>
      </c>
      <c r="B1231" s="33" t="s">
        <v>121</v>
      </c>
      <c r="C1231" s="33" t="s">
        <v>551</v>
      </c>
      <c r="D1231" s="33">
        <v>0</v>
      </c>
      <c r="E1231" s="33" t="s">
        <v>1925</v>
      </c>
      <c r="F1231" s="34">
        <v>0</v>
      </c>
      <c r="G1231" s="34">
        <v>0</v>
      </c>
      <c r="H1231" s="34">
        <v>0</v>
      </c>
      <c r="I1231" s="34">
        <v>0</v>
      </c>
      <c r="J1231" s="34">
        <v>0</v>
      </c>
    </row>
    <row r="1232" spans="1:10">
      <c r="A1232" t="s">
        <v>62</v>
      </c>
      <c r="B1232" s="36" t="s">
        <v>121</v>
      </c>
      <c r="C1232" s="33" t="s">
        <v>551</v>
      </c>
      <c r="D1232" s="33">
        <v>0</v>
      </c>
      <c r="E1232" s="33" t="s">
        <v>1926</v>
      </c>
      <c r="F1232" s="34">
        <v>0</v>
      </c>
      <c r="G1232" s="34">
        <v>0</v>
      </c>
      <c r="H1232" s="34">
        <v>1</v>
      </c>
      <c r="I1232" s="34">
        <v>0</v>
      </c>
      <c r="J1232" s="34">
        <v>0</v>
      </c>
    </row>
    <row r="1233" spans="1:10">
      <c r="A1233" t="s">
        <v>63</v>
      </c>
      <c r="B1233" s="33" t="s">
        <v>121</v>
      </c>
      <c r="C1233" s="33" t="s">
        <v>551</v>
      </c>
      <c r="D1233" s="33">
        <v>0</v>
      </c>
      <c r="E1233" s="33" t="s">
        <v>1927</v>
      </c>
      <c r="F1233" s="34">
        <v>0</v>
      </c>
      <c r="G1233" s="34">
        <v>0</v>
      </c>
      <c r="H1233" s="34">
        <v>0</v>
      </c>
      <c r="I1233" s="34">
        <v>0</v>
      </c>
      <c r="J1233" s="34">
        <v>0</v>
      </c>
    </row>
    <row r="1234" spans="1:10">
      <c r="A1234" t="s">
        <v>64</v>
      </c>
      <c r="B1234" s="33" t="s">
        <v>121</v>
      </c>
      <c r="C1234" s="33" t="s">
        <v>551</v>
      </c>
      <c r="D1234" s="33">
        <v>0</v>
      </c>
      <c r="E1234" s="33" t="s">
        <v>1928</v>
      </c>
      <c r="F1234" s="34">
        <v>0</v>
      </c>
      <c r="G1234" s="34">
        <v>0</v>
      </c>
      <c r="H1234" s="34">
        <v>0</v>
      </c>
      <c r="I1234" s="34">
        <v>0</v>
      </c>
      <c r="J1234" s="34">
        <v>0</v>
      </c>
    </row>
    <row r="1235" spans="1:10">
      <c r="A1235" t="s">
        <v>65</v>
      </c>
      <c r="B1235" s="33" t="s">
        <v>121</v>
      </c>
      <c r="C1235" s="33" t="s">
        <v>551</v>
      </c>
      <c r="D1235" s="33">
        <v>0</v>
      </c>
      <c r="E1235" s="33" t="s">
        <v>1929</v>
      </c>
      <c r="F1235" s="34">
        <v>0</v>
      </c>
      <c r="G1235" s="34">
        <v>0</v>
      </c>
      <c r="H1235" s="34">
        <v>0</v>
      </c>
      <c r="I1235" s="34">
        <v>0</v>
      </c>
      <c r="J1235" s="34">
        <v>0</v>
      </c>
    </row>
    <row r="1236" spans="1:10">
      <c r="A1236" t="s">
        <v>66</v>
      </c>
      <c r="B1236" s="33" t="s">
        <v>121</v>
      </c>
      <c r="C1236" s="33" t="s">
        <v>551</v>
      </c>
      <c r="D1236" s="33">
        <v>0</v>
      </c>
      <c r="E1236" s="33" t="s">
        <v>1930</v>
      </c>
      <c r="F1236" s="34">
        <v>0</v>
      </c>
      <c r="G1236" s="34">
        <v>1</v>
      </c>
      <c r="H1236" s="34">
        <v>1</v>
      </c>
      <c r="I1236" s="34">
        <v>0</v>
      </c>
      <c r="J1236" s="34">
        <v>0</v>
      </c>
    </row>
    <row r="1237" spans="1:10">
      <c r="A1237" t="s">
        <v>90</v>
      </c>
      <c r="B1237" s="33" t="s">
        <v>129</v>
      </c>
      <c r="C1237" s="33" t="s">
        <v>551</v>
      </c>
      <c r="D1237" s="33">
        <v>0</v>
      </c>
      <c r="E1237" s="33" t="s">
        <v>1931</v>
      </c>
      <c r="F1237" s="34">
        <v>1</v>
      </c>
      <c r="G1237" s="34">
        <v>0</v>
      </c>
      <c r="H1237" s="34">
        <v>0</v>
      </c>
      <c r="I1237" s="34">
        <v>1</v>
      </c>
      <c r="J1237" s="34">
        <v>0</v>
      </c>
    </row>
    <row r="1238" spans="1:10">
      <c r="A1238" t="s">
        <v>99</v>
      </c>
      <c r="B1238" s="33" t="s">
        <v>129</v>
      </c>
      <c r="C1238" s="33" t="s">
        <v>551</v>
      </c>
      <c r="D1238" s="33">
        <v>0</v>
      </c>
      <c r="E1238" s="33" t="s">
        <v>1932</v>
      </c>
      <c r="F1238" s="34">
        <v>1</v>
      </c>
      <c r="G1238" s="34">
        <v>0</v>
      </c>
      <c r="H1238" s="34">
        <v>0</v>
      </c>
      <c r="I1238" s="34">
        <v>0</v>
      </c>
      <c r="J1238" s="34">
        <v>0</v>
      </c>
    </row>
    <row r="1239" spans="1:10">
      <c r="A1239" t="s">
        <v>108</v>
      </c>
      <c r="B1239" s="33" t="s">
        <v>129</v>
      </c>
      <c r="C1239" s="33" t="s">
        <v>551</v>
      </c>
      <c r="D1239" s="33">
        <v>0</v>
      </c>
      <c r="E1239" s="33" t="s">
        <v>1933</v>
      </c>
      <c r="F1239" s="34">
        <v>0</v>
      </c>
      <c r="G1239" s="34">
        <v>0</v>
      </c>
      <c r="H1239" s="34">
        <v>0</v>
      </c>
      <c r="I1239" s="34">
        <v>1</v>
      </c>
      <c r="J1239" s="34">
        <v>0</v>
      </c>
    </row>
    <row r="1240" spans="1:10">
      <c r="A1240" t="s">
        <v>51</v>
      </c>
      <c r="B1240" s="36" t="s">
        <v>129</v>
      </c>
      <c r="C1240" s="33" t="s">
        <v>551</v>
      </c>
      <c r="D1240" s="33">
        <v>0</v>
      </c>
      <c r="E1240" s="33" t="s">
        <v>1934</v>
      </c>
      <c r="F1240" s="34">
        <v>1</v>
      </c>
      <c r="G1240" s="34">
        <v>0</v>
      </c>
      <c r="H1240" s="34">
        <v>0</v>
      </c>
      <c r="I1240" s="34">
        <v>0</v>
      </c>
      <c r="J1240" s="34">
        <v>0</v>
      </c>
    </row>
    <row r="1241" spans="1:10">
      <c r="A1241" t="s">
        <v>199</v>
      </c>
      <c r="B1241" s="33" t="s">
        <v>129</v>
      </c>
      <c r="C1241" s="33" t="s">
        <v>551</v>
      </c>
      <c r="D1241" s="33">
        <v>0</v>
      </c>
      <c r="E1241" s="33" t="s">
        <v>1935</v>
      </c>
      <c r="F1241" s="34">
        <v>1</v>
      </c>
      <c r="G1241" s="34">
        <v>0</v>
      </c>
      <c r="H1241" s="34">
        <v>0</v>
      </c>
      <c r="I1241" s="34">
        <v>0</v>
      </c>
      <c r="J1241" s="34">
        <v>0</v>
      </c>
    </row>
    <row r="1242" spans="1:10">
      <c r="A1242" t="s">
        <v>201</v>
      </c>
      <c r="B1242" s="33" t="s">
        <v>129</v>
      </c>
      <c r="C1242" s="33" t="s">
        <v>551</v>
      </c>
      <c r="D1242" s="33">
        <v>0</v>
      </c>
      <c r="E1242" s="33" t="s">
        <v>1936</v>
      </c>
      <c r="F1242" s="34">
        <v>0</v>
      </c>
      <c r="G1242" s="34">
        <v>0</v>
      </c>
      <c r="H1242" s="34">
        <v>0</v>
      </c>
      <c r="I1242" s="34">
        <v>0</v>
      </c>
      <c r="J1242" s="34">
        <v>0</v>
      </c>
    </row>
    <row r="1243" spans="1:10">
      <c r="A1243" t="s">
        <v>54</v>
      </c>
      <c r="B1243" s="37" t="s">
        <v>129</v>
      </c>
      <c r="C1243" s="33" t="s">
        <v>551</v>
      </c>
      <c r="D1243" s="33">
        <v>0</v>
      </c>
      <c r="E1243" s="33" t="s">
        <v>1937</v>
      </c>
      <c r="F1243" s="34">
        <v>0</v>
      </c>
      <c r="G1243" s="34">
        <v>0</v>
      </c>
      <c r="H1243" s="34">
        <v>0</v>
      </c>
      <c r="I1243" s="34">
        <v>0</v>
      </c>
      <c r="J1243" s="34">
        <v>0</v>
      </c>
    </row>
    <row r="1244" spans="1:10">
      <c r="A1244" t="s">
        <v>204</v>
      </c>
      <c r="B1244" s="33" t="s">
        <v>129</v>
      </c>
      <c r="C1244" s="33" t="s">
        <v>551</v>
      </c>
      <c r="D1244" s="33">
        <v>0</v>
      </c>
      <c r="E1244" s="33" t="s">
        <v>1938</v>
      </c>
      <c r="F1244" s="34">
        <v>0</v>
      </c>
      <c r="G1244" s="34">
        <v>0</v>
      </c>
      <c r="H1244" s="34">
        <v>0</v>
      </c>
      <c r="I1244" s="34">
        <v>0</v>
      </c>
      <c r="J1244" s="34">
        <v>0</v>
      </c>
    </row>
    <row r="1245" spans="1:10">
      <c r="A1245" t="s">
        <v>206</v>
      </c>
      <c r="B1245" s="33" t="s">
        <v>129</v>
      </c>
      <c r="C1245" s="33" t="s">
        <v>551</v>
      </c>
      <c r="D1245" s="33">
        <v>0</v>
      </c>
      <c r="E1245" s="33" t="s">
        <v>1939</v>
      </c>
      <c r="F1245" s="34">
        <v>0</v>
      </c>
      <c r="G1245" s="34">
        <v>0</v>
      </c>
      <c r="H1245" s="34">
        <v>0</v>
      </c>
      <c r="I1245" s="34">
        <v>0</v>
      </c>
      <c r="J1245" s="34">
        <v>0</v>
      </c>
    </row>
    <row r="1246" spans="1:10">
      <c r="A1246" t="s">
        <v>57</v>
      </c>
      <c r="B1246" s="33" t="s">
        <v>129</v>
      </c>
      <c r="C1246" s="33" t="s">
        <v>551</v>
      </c>
      <c r="D1246" s="33">
        <v>0</v>
      </c>
      <c r="E1246" s="33" t="s">
        <v>1940</v>
      </c>
      <c r="F1246" s="34">
        <v>0</v>
      </c>
      <c r="G1246" s="34">
        <v>0</v>
      </c>
      <c r="H1246" s="34">
        <v>0</v>
      </c>
      <c r="I1246" s="34">
        <v>1</v>
      </c>
      <c r="J1246" s="34">
        <v>0</v>
      </c>
    </row>
    <row r="1247" spans="1:10">
      <c r="A1247" t="s">
        <v>209</v>
      </c>
      <c r="B1247" s="33" t="s">
        <v>129</v>
      </c>
      <c r="C1247" s="33" t="s">
        <v>551</v>
      </c>
      <c r="D1247" s="33">
        <v>0</v>
      </c>
      <c r="E1247" s="33" t="s">
        <v>1941</v>
      </c>
      <c r="F1247" s="34">
        <v>0</v>
      </c>
      <c r="G1247" s="34">
        <v>0</v>
      </c>
      <c r="H1247" s="34">
        <v>0</v>
      </c>
      <c r="I1247" s="34">
        <v>0</v>
      </c>
      <c r="J1247" s="34">
        <v>0</v>
      </c>
    </row>
    <row r="1248" spans="1:10">
      <c r="A1248" t="s">
        <v>211</v>
      </c>
      <c r="B1248" s="33" t="s">
        <v>129</v>
      </c>
      <c r="C1248" s="33" t="s">
        <v>551</v>
      </c>
      <c r="D1248" s="33">
        <v>0</v>
      </c>
      <c r="E1248" s="33" t="s">
        <v>1942</v>
      </c>
      <c r="F1248" s="34">
        <v>0</v>
      </c>
      <c r="G1248" s="34">
        <v>0</v>
      </c>
      <c r="H1248" s="34">
        <v>0</v>
      </c>
      <c r="I1248" s="34">
        <v>1</v>
      </c>
      <c r="J1248" s="34">
        <v>0</v>
      </c>
    </row>
    <row r="1249" spans="1:10">
      <c r="A1249" t="s">
        <v>166</v>
      </c>
      <c r="B1249" s="33" t="s">
        <v>129</v>
      </c>
      <c r="C1249" s="33" t="s">
        <v>551</v>
      </c>
      <c r="D1249" s="33">
        <v>0</v>
      </c>
      <c r="E1249" s="33" t="s">
        <v>1943</v>
      </c>
      <c r="F1249" s="34">
        <v>0</v>
      </c>
      <c r="G1249" s="34">
        <v>0</v>
      </c>
      <c r="H1249" s="34">
        <v>0</v>
      </c>
      <c r="I1249" s="34">
        <v>0</v>
      </c>
      <c r="J1249" s="34">
        <v>0</v>
      </c>
    </row>
    <row r="1250" spans="1:10">
      <c r="A1250" t="s">
        <v>61</v>
      </c>
      <c r="B1250" s="36" t="s">
        <v>129</v>
      </c>
      <c r="C1250" s="33" t="s">
        <v>551</v>
      </c>
      <c r="D1250" s="33">
        <v>0</v>
      </c>
      <c r="E1250" s="33" t="s">
        <v>1944</v>
      </c>
      <c r="F1250" s="34">
        <v>0</v>
      </c>
      <c r="G1250" s="34">
        <v>0</v>
      </c>
      <c r="H1250" s="34">
        <v>0</v>
      </c>
      <c r="I1250" s="34">
        <v>0</v>
      </c>
      <c r="J1250" s="34">
        <v>0</v>
      </c>
    </row>
    <row r="1251" spans="1:10">
      <c r="A1251" t="s">
        <v>62</v>
      </c>
      <c r="B1251" s="33" t="s">
        <v>129</v>
      </c>
      <c r="C1251" s="33" t="s">
        <v>551</v>
      </c>
      <c r="D1251" s="33">
        <v>0</v>
      </c>
      <c r="E1251" s="33" t="s">
        <v>1945</v>
      </c>
      <c r="F1251" s="34">
        <v>0</v>
      </c>
      <c r="G1251" s="34">
        <v>0</v>
      </c>
      <c r="H1251" s="34">
        <v>0</v>
      </c>
      <c r="I1251" s="34">
        <v>0</v>
      </c>
      <c r="J1251" s="34">
        <v>0</v>
      </c>
    </row>
    <row r="1252" spans="1:10">
      <c r="A1252" t="s">
        <v>63</v>
      </c>
      <c r="B1252" s="33" t="s">
        <v>129</v>
      </c>
      <c r="C1252" s="33" t="s">
        <v>551</v>
      </c>
      <c r="D1252" s="33">
        <v>0</v>
      </c>
      <c r="E1252" s="33" t="s">
        <v>1946</v>
      </c>
      <c r="F1252" s="34">
        <v>0</v>
      </c>
      <c r="G1252" s="34">
        <v>0</v>
      </c>
      <c r="H1252" s="34">
        <v>0</v>
      </c>
      <c r="I1252" s="34">
        <v>0</v>
      </c>
      <c r="J1252" s="34">
        <v>0</v>
      </c>
    </row>
    <row r="1253" spans="1:10">
      <c r="A1253" t="s">
        <v>64</v>
      </c>
      <c r="B1253" s="33" t="s">
        <v>129</v>
      </c>
      <c r="C1253" s="33" t="s">
        <v>551</v>
      </c>
      <c r="D1253" s="33">
        <v>0</v>
      </c>
      <c r="E1253" s="33" t="s">
        <v>1947</v>
      </c>
      <c r="F1253" s="34">
        <v>0</v>
      </c>
      <c r="G1253" s="34">
        <v>0</v>
      </c>
      <c r="H1253" s="34">
        <v>0</v>
      </c>
      <c r="I1253" s="34">
        <v>0</v>
      </c>
      <c r="J1253" s="34">
        <v>0</v>
      </c>
    </row>
    <row r="1254" spans="1:10">
      <c r="A1254" t="s">
        <v>65</v>
      </c>
      <c r="B1254" s="33" t="s">
        <v>129</v>
      </c>
      <c r="C1254" s="33" t="s">
        <v>551</v>
      </c>
      <c r="D1254" s="33">
        <v>0</v>
      </c>
      <c r="E1254" s="33" t="s">
        <v>1948</v>
      </c>
      <c r="F1254" s="34">
        <v>0</v>
      </c>
      <c r="G1254" s="34">
        <v>0</v>
      </c>
      <c r="H1254" s="34">
        <v>0</v>
      </c>
      <c r="I1254" s="34">
        <v>0</v>
      </c>
      <c r="J1254" s="34">
        <v>0</v>
      </c>
    </row>
    <row r="1255" spans="1:10">
      <c r="A1255" t="s">
        <v>66</v>
      </c>
      <c r="B1255" s="33" t="s">
        <v>129</v>
      </c>
      <c r="C1255" s="33" t="s">
        <v>551</v>
      </c>
      <c r="D1255" s="33">
        <v>0</v>
      </c>
      <c r="E1255" s="33" t="s">
        <v>1949</v>
      </c>
      <c r="F1255" s="34">
        <v>0</v>
      </c>
      <c r="G1255" s="34">
        <v>0</v>
      </c>
      <c r="H1255" s="34">
        <v>0</v>
      </c>
      <c r="I1255" s="34">
        <v>0</v>
      </c>
      <c r="J1255" s="34">
        <v>0</v>
      </c>
    </row>
    <row r="1256" spans="1:10">
      <c r="A1256" t="s">
        <v>90</v>
      </c>
      <c r="B1256" s="33" t="s">
        <v>135</v>
      </c>
      <c r="C1256" s="33" t="s">
        <v>551</v>
      </c>
      <c r="D1256" s="33">
        <v>0</v>
      </c>
      <c r="E1256" s="33" t="s">
        <v>1950</v>
      </c>
      <c r="F1256" s="34">
        <v>16</v>
      </c>
      <c r="G1256" s="34">
        <v>8</v>
      </c>
      <c r="H1256" s="34">
        <v>13</v>
      </c>
      <c r="I1256" s="34">
        <v>28</v>
      </c>
      <c r="J1256" s="34">
        <v>23</v>
      </c>
    </row>
    <row r="1257" spans="1:10">
      <c r="A1257" t="s">
        <v>99</v>
      </c>
      <c r="B1257" s="33" t="s">
        <v>135</v>
      </c>
      <c r="C1257" s="33" t="s">
        <v>551</v>
      </c>
      <c r="D1257" s="33">
        <v>0</v>
      </c>
      <c r="E1257" s="33" t="s">
        <v>1951</v>
      </c>
      <c r="F1257" s="34">
        <v>7</v>
      </c>
      <c r="G1257" s="34">
        <v>4</v>
      </c>
      <c r="H1257" s="34">
        <v>3</v>
      </c>
      <c r="I1257" s="34">
        <v>9</v>
      </c>
      <c r="J1257" s="34">
        <v>6</v>
      </c>
    </row>
    <row r="1258" spans="1:10">
      <c r="A1258" t="s">
        <v>108</v>
      </c>
      <c r="B1258" s="36" t="s">
        <v>135</v>
      </c>
      <c r="C1258" s="33" t="s">
        <v>551</v>
      </c>
      <c r="D1258" s="33">
        <v>0</v>
      </c>
      <c r="E1258" s="33" t="s">
        <v>1952</v>
      </c>
      <c r="F1258" s="34">
        <v>2</v>
      </c>
      <c r="G1258" s="34">
        <v>1</v>
      </c>
      <c r="H1258" s="34">
        <v>5</v>
      </c>
      <c r="I1258" s="34">
        <v>14</v>
      </c>
      <c r="J1258" s="34">
        <v>7</v>
      </c>
    </row>
    <row r="1259" spans="1:10">
      <c r="A1259" t="s">
        <v>51</v>
      </c>
      <c r="B1259" s="33" t="s">
        <v>135</v>
      </c>
      <c r="C1259" s="33" t="s">
        <v>551</v>
      </c>
      <c r="D1259" s="33">
        <v>0</v>
      </c>
      <c r="E1259" s="33" t="s">
        <v>1953</v>
      </c>
      <c r="F1259" s="34">
        <v>4</v>
      </c>
      <c r="G1259" s="34">
        <v>1</v>
      </c>
      <c r="H1259" s="34">
        <v>5</v>
      </c>
      <c r="I1259" s="34">
        <v>14</v>
      </c>
      <c r="J1259" s="34">
        <v>8</v>
      </c>
    </row>
    <row r="1260" spans="1:10">
      <c r="A1260" t="s">
        <v>199</v>
      </c>
      <c r="B1260" s="33" t="s">
        <v>135</v>
      </c>
      <c r="C1260" s="33" t="s">
        <v>551</v>
      </c>
      <c r="D1260" s="33">
        <v>0</v>
      </c>
      <c r="E1260" s="33" t="s">
        <v>1954</v>
      </c>
      <c r="F1260" s="34">
        <v>3</v>
      </c>
      <c r="G1260" s="34">
        <v>1</v>
      </c>
      <c r="H1260" s="34">
        <v>1</v>
      </c>
      <c r="I1260" s="34">
        <v>5</v>
      </c>
      <c r="J1260" s="34">
        <v>2</v>
      </c>
    </row>
    <row r="1261" spans="1:10">
      <c r="A1261" t="s">
        <v>201</v>
      </c>
      <c r="B1261" s="37" t="s">
        <v>135</v>
      </c>
      <c r="C1261" s="33" t="s">
        <v>551</v>
      </c>
      <c r="D1261" s="33">
        <v>0</v>
      </c>
      <c r="E1261" s="33" t="s">
        <v>1955</v>
      </c>
      <c r="F1261" s="34">
        <v>1</v>
      </c>
      <c r="G1261" s="34">
        <v>0</v>
      </c>
      <c r="H1261" s="34">
        <v>4</v>
      </c>
      <c r="I1261" s="34">
        <v>9</v>
      </c>
      <c r="J1261" s="34">
        <v>6</v>
      </c>
    </row>
    <row r="1262" spans="1:10">
      <c r="A1262" t="s">
        <v>54</v>
      </c>
      <c r="B1262" s="33" t="s">
        <v>135</v>
      </c>
      <c r="C1262" s="33" t="s">
        <v>551</v>
      </c>
      <c r="D1262" s="33">
        <v>0</v>
      </c>
      <c r="E1262" s="33" t="s">
        <v>1956</v>
      </c>
      <c r="F1262" s="34">
        <v>1</v>
      </c>
      <c r="G1262" s="34">
        <v>1</v>
      </c>
      <c r="H1262" s="34">
        <v>0</v>
      </c>
      <c r="I1262" s="34">
        <v>0</v>
      </c>
      <c r="J1262" s="34">
        <v>0</v>
      </c>
    </row>
    <row r="1263" spans="1:10">
      <c r="A1263" t="s">
        <v>204</v>
      </c>
      <c r="B1263" s="33" t="s">
        <v>135</v>
      </c>
      <c r="C1263" s="33" t="s">
        <v>551</v>
      </c>
      <c r="D1263" s="33">
        <v>0</v>
      </c>
      <c r="E1263" s="33" t="s">
        <v>1957</v>
      </c>
      <c r="F1263" s="34">
        <v>0</v>
      </c>
      <c r="G1263" s="34">
        <v>0</v>
      </c>
      <c r="H1263" s="34">
        <v>0</v>
      </c>
      <c r="I1263" s="34">
        <v>0</v>
      </c>
      <c r="J1263" s="34">
        <v>0</v>
      </c>
    </row>
    <row r="1264" spans="1:10">
      <c r="A1264" t="s">
        <v>206</v>
      </c>
      <c r="B1264" s="33" t="s">
        <v>135</v>
      </c>
      <c r="C1264" s="33" t="s">
        <v>551</v>
      </c>
      <c r="D1264" s="33">
        <v>0</v>
      </c>
      <c r="E1264" s="33" t="s">
        <v>1958</v>
      </c>
      <c r="F1264" s="34">
        <v>1</v>
      </c>
      <c r="G1264" s="34">
        <v>1</v>
      </c>
      <c r="H1264" s="34">
        <v>0</v>
      </c>
      <c r="I1264" s="34">
        <v>0</v>
      </c>
      <c r="J1264" s="34">
        <v>0</v>
      </c>
    </row>
    <row r="1265" spans="1:10">
      <c r="A1265" t="s">
        <v>57</v>
      </c>
      <c r="B1265" s="33" t="s">
        <v>135</v>
      </c>
      <c r="C1265" s="33" t="s">
        <v>551</v>
      </c>
      <c r="D1265" s="33">
        <v>0</v>
      </c>
      <c r="E1265" s="33" t="s">
        <v>1959</v>
      </c>
      <c r="F1265" s="34">
        <v>4</v>
      </c>
      <c r="G1265" s="34">
        <v>3</v>
      </c>
      <c r="H1265" s="34">
        <v>3</v>
      </c>
      <c r="I1265" s="34">
        <v>9</v>
      </c>
      <c r="J1265" s="34">
        <v>5</v>
      </c>
    </row>
    <row r="1266" spans="1:10">
      <c r="A1266" t="s">
        <v>209</v>
      </c>
      <c r="B1266" s="33" t="s">
        <v>135</v>
      </c>
      <c r="C1266" s="33" t="s">
        <v>551</v>
      </c>
      <c r="D1266" s="33">
        <v>0</v>
      </c>
      <c r="E1266" s="33" t="s">
        <v>1960</v>
      </c>
      <c r="F1266" s="34">
        <v>4</v>
      </c>
      <c r="G1266" s="34">
        <v>3</v>
      </c>
      <c r="H1266" s="34">
        <v>2</v>
      </c>
      <c r="I1266" s="34">
        <v>4</v>
      </c>
      <c r="J1266" s="34">
        <v>4</v>
      </c>
    </row>
    <row r="1267" spans="1:10">
      <c r="A1267" t="s">
        <v>211</v>
      </c>
      <c r="B1267" s="33" t="s">
        <v>135</v>
      </c>
      <c r="C1267" s="33" t="s">
        <v>551</v>
      </c>
      <c r="D1267" s="33">
        <v>0</v>
      </c>
      <c r="E1267" s="33" t="s">
        <v>1961</v>
      </c>
      <c r="F1267" s="34">
        <v>0</v>
      </c>
      <c r="G1267" s="34">
        <v>0</v>
      </c>
      <c r="H1267" s="34">
        <v>1</v>
      </c>
      <c r="I1267" s="34">
        <v>5</v>
      </c>
      <c r="J1267" s="34">
        <v>1</v>
      </c>
    </row>
    <row r="1268" spans="1:10">
      <c r="A1268" t="s">
        <v>166</v>
      </c>
      <c r="B1268" s="36" t="s">
        <v>135</v>
      </c>
      <c r="C1268" s="33" t="s">
        <v>551</v>
      </c>
      <c r="D1268" s="33">
        <v>0</v>
      </c>
      <c r="E1268" s="33" t="s">
        <v>1962</v>
      </c>
      <c r="F1268" s="34">
        <v>0</v>
      </c>
      <c r="G1268" s="34">
        <v>0</v>
      </c>
      <c r="H1268" s="34">
        <v>0</v>
      </c>
      <c r="I1268" s="34">
        <v>0</v>
      </c>
      <c r="J1268" s="34">
        <v>3</v>
      </c>
    </row>
    <row r="1269" spans="1:10">
      <c r="A1269" t="s">
        <v>61</v>
      </c>
      <c r="B1269" s="33" t="s">
        <v>135</v>
      </c>
      <c r="C1269" s="33" t="s">
        <v>551</v>
      </c>
      <c r="D1269" s="33">
        <v>0</v>
      </c>
      <c r="E1269" s="33" t="s">
        <v>1963</v>
      </c>
      <c r="F1269" s="34">
        <v>1</v>
      </c>
      <c r="G1269" s="34">
        <v>2</v>
      </c>
      <c r="H1269" s="34">
        <v>0</v>
      </c>
      <c r="I1269" s="34">
        <v>1</v>
      </c>
      <c r="J1269" s="34">
        <v>2</v>
      </c>
    </row>
    <row r="1270" spans="1:10">
      <c r="A1270" t="s">
        <v>62</v>
      </c>
      <c r="B1270" s="33" t="s">
        <v>135</v>
      </c>
      <c r="C1270" s="33" t="s">
        <v>551</v>
      </c>
      <c r="D1270" s="33">
        <v>0</v>
      </c>
      <c r="E1270" s="33" t="s">
        <v>1964</v>
      </c>
      <c r="F1270" s="34">
        <v>0</v>
      </c>
      <c r="G1270" s="34">
        <v>0</v>
      </c>
      <c r="H1270" s="34">
        <v>0</v>
      </c>
      <c r="I1270" s="34">
        <v>0</v>
      </c>
      <c r="J1270" s="34">
        <v>0</v>
      </c>
    </row>
    <row r="1271" spans="1:10">
      <c r="A1271" t="s">
        <v>63</v>
      </c>
      <c r="B1271" s="33" t="s">
        <v>135</v>
      </c>
      <c r="C1271" s="33" t="s">
        <v>551</v>
      </c>
      <c r="D1271" s="33">
        <v>0</v>
      </c>
      <c r="E1271" s="33" t="s">
        <v>1965</v>
      </c>
      <c r="F1271" s="34">
        <v>0</v>
      </c>
      <c r="G1271" s="34">
        <v>0</v>
      </c>
      <c r="H1271" s="34">
        <v>0</v>
      </c>
      <c r="I1271" s="34">
        <v>0</v>
      </c>
      <c r="J1271" s="34">
        <v>1</v>
      </c>
    </row>
    <row r="1272" spans="1:10">
      <c r="A1272" t="s">
        <v>64</v>
      </c>
      <c r="B1272" s="33" t="s">
        <v>135</v>
      </c>
      <c r="C1272" s="33" t="s">
        <v>551</v>
      </c>
      <c r="D1272" s="33">
        <v>0</v>
      </c>
      <c r="E1272" s="33" t="s">
        <v>1966</v>
      </c>
      <c r="F1272" s="34">
        <v>0</v>
      </c>
      <c r="G1272" s="34">
        <v>0</v>
      </c>
      <c r="H1272" s="34">
        <v>1</v>
      </c>
      <c r="I1272" s="34">
        <v>0</v>
      </c>
      <c r="J1272" s="34">
        <v>0</v>
      </c>
    </row>
    <row r="1273" spans="1:10">
      <c r="A1273" t="s">
        <v>65</v>
      </c>
      <c r="B1273" s="33" t="s">
        <v>135</v>
      </c>
      <c r="C1273" s="33" t="s">
        <v>551</v>
      </c>
      <c r="D1273" s="33">
        <v>0</v>
      </c>
      <c r="E1273" s="33" t="s">
        <v>1967</v>
      </c>
      <c r="F1273" s="34">
        <v>2</v>
      </c>
      <c r="G1273" s="34">
        <v>0</v>
      </c>
      <c r="H1273" s="34">
        <v>0</v>
      </c>
      <c r="I1273" s="34">
        <v>1</v>
      </c>
      <c r="J1273" s="34">
        <v>0</v>
      </c>
    </row>
    <row r="1274" spans="1:10">
      <c r="A1274" t="s">
        <v>66</v>
      </c>
      <c r="B1274" s="33" t="s">
        <v>135</v>
      </c>
      <c r="C1274" s="33" t="s">
        <v>551</v>
      </c>
      <c r="D1274" s="33">
        <v>0</v>
      </c>
      <c r="E1274" s="33" t="s">
        <v>1968</v>
      </c>
      <c r="F1274" s="34">
        <v>4</v>
      </c>
      <c r="G1274" s="34">
        <v>1</v>
      </c>
      <c r="H1274" s="34">
        <v>4</v>
      </c>
      <c r="I1274" s="34">
        <v>3</v>
      </c>
      <c r="J1274" s="34">
        <v>4</v>
      </c>
    </row>
    <row r="1275" spans="1:10">
      <c r="A1275" t="s">
        <v>90</v>
      </c>
      <c r="B1275" s="33" t="s">
        <v>140</v>
      </c>
      <c r="C1275" s="33" t="s">
        <v>551</v>
      </c>
      <c r="D1275" s="33">
        <v>0</v>
      </c>
      <c r="E1275" s="33" t="s">
        <v>1969</v>
      </c>
      <c r="F1275" s="34">
        <v>0</v>
      </c>
      <c r="G1275" s="34">
        <v>0</v>
      </c>
      <c r="H1275" s="34">
        <v>1</v>
      </c>
      <c r="I1275" s="34">
        <v>2</v>
      </c>
      <c r="J1275" s="34">
        <v>3</v>
      </c>
    </row>
    <row r="1276" spans="1:10">
      <c r="A1276" t="s">
        <v>99</v>
      </c>
      <c r="B1276" s="36" t="s">
        <v>140</v>
      </c>
      <c r="C1276" s="33" t="s">
        <v>551</v>
      </c>
      <c r="D1276" s="33">
        <v>0</v>
      </c>
      <c r="E1276" s="33" t="s">
        <v>1970</v>
      </c>
      <c r="F1276" s="34">
        <v>0</v>
      </c>
      <c r="G1276" s="34">
        <v>0</v>
      </c>
      <c r="H1276" s="34">
        <v>0</v>
      </c>
      <c r="I1276" s="34">
        <v>0</v>
      </c>
      <c r="J1276" s="34">
        <v>0</v>
      </c>
    </row>
    <row r="1277" spans="1:10">
      <c r="A1277" t="s">
        <v>108</v>
      </c>
      <c r="B1277" s="33" t="s">
        <v>140</v>
      </c>
      <c r="C1277" s="33" t="s">
        <v>551</v>
      </c>
      <c r="D1277" s="33">
        <v>0</v>
      </c>
      <c r="E1277" s="33" t="s">
        <v>1971</v>
      </c>
      <c r="F1277" s="34">
        <v>0</v>
      </c>
      <c r="G1277" s="34">
        <v>0</v>
      </c>
      <c r="H1277" s="34">
        <v>0</v>
      </c>
      <c r="I1277" s="34">
        <v>0</v>
      </c>
      <c r="J1277" s="34">
        <v>0</v>
      </c>
    </row>
    <row r="1278" spans="1:10">
      <c r="A1278" t="s">
        <v>51</v>
      </c>
      <c r="B1278" s="33" t="s">
        <v>140</v>
      </c>
      <c r="C1278" s="33" t="s">
        <v>551</v>
      </c>
      <c r="D1278" s="33">
        <v>0</v>
      </c>
      <c r="E1278" s="33" t="s">
        <v>1972</v>
      </c>
      <c r="F1278" s="34">
        <v>0</v>
      </c>
      <c r="G1278" s="34">
        <v>0</v>
      </c>
      <c r="H1278" s="34">
        <v>0</v>
      </c>
      <c r="I1278" s="34">
        <v>0</v>
      </c>
      <c r="J1278" s="34">
        <v>0</v>
      </c>
    </row>
    <row r="1279" spans="1:10">
      <c r="A1279" t="s">
        <v>199</v>
      </c>
      <c r="B1279" s="37" t="s">
        <v>140</v>
      </c>
      <c r="C1279" s="33" t="s">
        <v>551</v>
      </c>
      <c r="D1279" s="33">
        <v>0</v>
      </c>
      <c r="E1279" s="33" t="s">
        <v>1973</v>
      </c>
      <c r="F1279" s="34">
        <v>0</v>
      </c>
      <c r="G1279" s="34">
        <v>0</v>
      </c>
      <c r="H1279" s="34">
        <v>0</v>
      </c>
      <c r="I1279" s="34">
        <v>0</v>
      </c>
      <c r="J1279" s="34">
        <v>0</v>
      </c>
    </row>
    <row r="1280" spans="1:10">
      <c r="A1280" t="s">
        <v>201</v>
      </c>
      <c r="B1280" s="33" t="s">
        <v>140</v>
      </c>
      <c r="C1280" s="33" t="s">
        <v>551</v>
      </c>
      <c r="D1280" s="33">
        <v>0</v>
      </c>
      <c r="E1280" s="33" t="s">
        <v>1974</v>
      </c>
      <c r="F1280" s="34">
        <v>0</v>
      </c>
      <c r="G1280" s="34">
        <v>0</v>
      </c>
      <c r="H1280" s="34">
        <v>0</v>
      </c>
      <c r="I1280" s="34">
        <v>0</v>
      </c>
      <c r="J1280" s="34">
        <v>0</v>
      </c>
    </row>
    <row r="1281" spans="1:10">
      <c r="A1281" t="s">
        <v>54</v>
      </c>
      <c r="B1281" s="33" t="s">
        <v>140</v>
      </c>
      <c r="C1281" s="33" t="s">
        <v>551</v>
      </c>
      <c r="D1281" s="33">
        <v>0</v>
      </c>
      <c r="E1281" s="33" t="s">
        <v>1975</v>
      </c>
      <c r="F1281" s="34">
        <v>0</v>
      </c>
      <c r="G1281" s="34">
        <v>0</v>
      </c>
      <c r="H1281" s="34">
        <v>0</v>
      </c>
      <c r="I1281" s="34">
        <v>0</v>
      </c>
      <c r="J1281" s="34">
        <v>0</v>
      </c>
    </row>
    <row r="1282" spans="1:10">
      <c r="A1282" t="s">
        <v>204</v>
      </c>
      <c r="B1282" s="33" t="s">
        <v>140</v>
      </c>
      <c r="C1282" s="33" t="s">
        <v>551</v>
      </c>
      <c r="D1282" s="33">
        <v>0</v>
      </c>
      <c r="E1282" s="33" t="s">
        <v>1976</v>
      </c>
      <c r="F1282" s="34">
        <v>0</v>
      </c>
      <c r="G1282" s="34">
        <v>0</v>
      </c>
      <c r="H1282" s="34">
        <v>0</v>
      </c>
      <c r="I1282" s="34">
        <v>0</v>
      </c>
      <c r="J1282" s="34">
        <v>0</v>
      </c>
    </row>
    <row r="1283" spans="1:10">
      <c r="A1283" t="s">
        <v>206</v>
      </c>
      <c r="B1283" s="33" t="s">
        <v>140</v>
      </c>
      <c r="C1283" s="33" t="s">
        <v>551</v>
      </c>
      <c r="D1283" s="33">
        <v>0</v>
      </c>
      <c r="E1283" s="33" t="s">
        <v>1977</v>
      </c>
      <c r="F1283" s="34">
        <v>0</v>
      </c>
      <c r="G1283" s="34">
        <v>0</v>
      </c>
      <c r="H1283" s="34">
        <v>0</v>
      </c>
      <c r="I1283" s="34">
        <v>0</v>
      </c>
      <c r="J1283" s="34">
        <v>0</v>
      </c>
    </row>
    <row r="1284" spans="1:10">
      <c r="A1284" t="s">
        <v>57</v>
      </c>
      <c r="B1284" s="33" t="s">
        <v>140</v>
      </c>
      <c r="C1284" s="33" t="s">
        <v>551</v>
      </c>
      <c r="D1284" s="33">
        <v>0</v>
      </c>
      <c r="E1284" s="33" t="s">
        <v>1978</v>
      </c>
      <c r="F1284" s="34">
        <v>0</v>
      </c>
      <c r="G1284" s="34">
        <v>0</v>
      </c>
      <c r="H1284" s="34">
        <v>0</v>
      </c>
      <c r="I1284" s="34">
        <v>0</v>
      </c>
      <c r="J1284" s="34">
        <v>0</v>
      </c>
    </row>
    <row r="1285" spans="1:10">
      <c r="A1285" t="s">
        <v>209</v>
      </c>
      <c r="B1285" s="33" t="s">
        <v>140</v>
      </c>
      <c r="C1285" s="33" t="s">
        <v>551</v>
      </c>
      <c r="D1285" s="33">
        <v>0</v>
      </c>
      <c r="E1285" s="33" t="s">
        <v>1979</v>
      </c>
      <c r="F1285" s="34">
        <v>0</v>
      </c>
      <c r="G1285" s="34">
        <v>0</v>
      </c>
      <c r="H1285" s="34">
        <v>0</v>
      </c>
      <c r="I1285" s="34">
        <v>0</v>
      </c>
      <c r="J1285" s="34">
        <v>0</v>
      </c>
    </row>
    <row r="1286" spans="1:10">
      <c r="A1286" t="s">
        <v>211</v>
      </c>
      <c r="B1286" s="36" t="s">
        <v>140</v>
      </c>
      <c r="C1286" s="33" t="s">
        <v>551</v>
      </c>
      <c r="D1286" s="33">
        <v>0</v>
      </c>
      <c r="E1286" s="33" t="s">
        <v>1980</v>
      </c>
      <c r="F1286" s="34">
        <v>0</v>
      </c>
      <c r="G1286" s="34">
        <v>0</v>
      </c>
      <c r="H1286" s="34">
        <v>0</v>
      </c>
      <c r="I1286" s="34">
        <v>0</v>
      </c>
      <c r="J1286" s="34">
        <v>0</v>
      </c>
    </row>
    <row r="1287" spans="1:10">
      <c r="A1287" t="s">
        <v>166</v>
      </c>
      <c r="B1287" s="33" t="s">
        <v>140</v>
      </c>
      <c r="C1287" s="33" t="s">
        <v>551</v>
      </c>
      <c r="D1287" s="33">
        <v>0</v>
      </c>
      <c r="E1287" s="33" t="s">
        <v>1981</v>
      </c>
      <c r="F1287" s="34">
        <v>0</v>
      </c>
      <c r="G1287" s="34">
        <v>0</v>
      </c>
      <c r="H1287" s="34">
        <v>0</v>
      </c>
      <c r="I1287" s="34">
        <v>0</v>
      </c>
      <c r="J1287" s="34">
        <v>1</v>
      </c>
    </row>
    <row r="1288" spans="1:10">
      <c r="A1288" t="s">
        <v>61</v>
      </c>
      <c r="B1288" s="33" t="s">
        <v>140</v>
      </c>
      <c r="C1288" s="33" t="s">
        <v>551</v>
      </c>
      <c r="D1288" s="33">
        <v>0</v>
      </c>
      <c r="E1288" s="33" t="s">
        <v>1982</v>
      </c>
      <c r="F1288" s="34">
        <v>0</v>
      </c>
      <c r="G1288" s="34">
        <v>0</v>
      </c>
      <c r="H1288" s="34">
        <v>0</v>
      </c>
      <c r="I1288" s="34">
        <v>1</v>
      </c>
      <c r="J1288" s="34">
        <v>0</v>
      </c>
    </row>
    <row r="1289" spans="1:10">
      <c r="A1289" t="s">
        <v>62</v>
      </c>
      <c r="B1289" s="33" t="s">
        <v>140</v>
      </c>
      <c r="C1289" s="33" t="s">
        <v>551</v>
      </c>
      <c r="D1289" s="33">
        <v>0</v>
      </c>
      <c r="E1289" s="33" t="s">
        <v>1983</v>
      </c>
      <c r="F1289" s="34">
        <v>0</v>
      </c>
      <c r="G1289" s="34">
        <v>0</v>
      </c>
      <c r="H1289" s="34">
        <v>0</v>
      </c>
      <c r="I1289" s="34">
        <v>0</v>
      </c>
      <c r="J1289" s="34">
        <v>0</v>
      </c>
    </row>
    <row r="1290" spans="1:10">
      <c r="A1290" t="s">
        <v>63</v>
      </c>
      <c r="B1290" s="33" t="s">
        <v>140</v>
      </c>
      <c r="C1290" s="33" t="s">
        <v>551</v>
      </c>
      <c r="D1290" s="33">
        <v>0</v>
      </c>
      <c r="E1290" s="33" t="s">
        <v>1984</v>
      </c>
      <c r="F1290" s="34">
        <v>0</v>
      </c>
      <c r="G1290" s="34">
        <v>0</v>
      </c>
      <c r="H1290" s="34">
        <v>0</v>
      </c>
      <c r="I1290" s="34">
        <v>0</v>
      </c>
      <c r="J1290" s="34">
        <v>0</v>
      </c>
    </row>
    <row r="1291" spans="1:10">
      <c r="A1291" t="s">
        <v>64</v>
      </c>
      <c r="B1291" s="33" t="s">
        <v>140</v>
      </c>
      <c r="C1291" s="33" t="s">
        <v>551</v>
      </c>
      <c r="D1291" s="33">
        <v>0</v>
      </c>
      <c r="E1291" s="33" t="s">
        <v>1985</v>
      </c>
      <c r="F1291" s="34">
        <v>0</v>
      </c>
      <c r="G1291" s="34">
        <v>0</v>
      </c>
      <c r="H1291" s="34">
        <v>0</v>
      </c>
      <c r="I1291" s="34">
        <v>0</v>
      </c>
      <c r="J1291" s="34">
        <v>1</v>
      </c>
    </row>
    <row r="1292" spans="1:10">
      <c r="A1292" t="s">
        <v>65</v>
      </c>
      <c r="B1292" s="33" t="s">
        <v>140</v>
      </c>
      <c r="C1292" s="33" t="s">
        <v>551</v>
      </c>
      <c r="D1292" s="33">
        <v>0</v>
      </c>
      <c r="E1292" s="33" t="s">
        <v>1986</v>
      </c>
      <c r="F1292" s="34">
        <v>0</v>
      </c>
      <c r="G1292" s="34">
        <v>0</v>
      </c>
      <c r="H1292" s="34">
        <v>0</v>
      </c>
      <c r="I1292" s="34">
        <v>0</v>
      </c>
      <c r="J1292" s="34">
        <v>0</v>
      </c>
    </row>
    <row r="1293" spans="1:10">
      <c r="A1293" t="s">
        <v>66</v>
      </c>
      <c r="B1293" s="33" t="s">
        <v>140</v>
      </c>
      <c r="C1293" s="33" t="s">
        <v>551</v>
      </c>
      <c r="D1293" s="33">
        <v>0</v>
      </c>
      <c r="E1293" s="33" t="s">
        <v>1987</v>
      </c>
      <c r="F1293" s="34">
        <v>0</v>
      </c>
      <c r="G1293" s="34">
        <v>0</v>
      </c>
      <c r="H1293" s="34">
        <v>1</v>
      </c>
      <c r="I1293" s="34">
        <v>1</v>
      </c>
      <c r="J1293" s="34">
        <v>1</v>
      </c>
    </row>
    <row r="1294" spans="1:10">
      <c r="A1294" t="s">
        <v>90</v>
      </c>
      <c r="B1294" s="41" t="s">
        <v>467</v>
      </c>
      <c r="C1294" s="33" t="s">
        <v>551</v>
      </c>
      <c r="D1294" s="33">
        <v>0</v>
      </c>
      <c r="E1294" s="33" t="s">
        <v>1988</v>
      </c>
      <c r="F1294" s="34">
        <v>58</v>
      </c>
      <c r="G1294" s="34">
        <v>33</v>
      </c>
      <c r="H1294" s="34">
        <v>67</v>
      </c>
      <c r="I1294" s="34">
        <v>78</v>
      </c>
      <c r="J1294" s="34">
        <v>84</v>
      </c>
    </row>
    <row r="1295" spans="1:10">
      <c r="A1295" t="s">
        <v>99</v>
      </c>
      <c r="B1295" s="42" t="s">
        <v>467</v>
      </c>
      <c r="C1295" s="33" t="s">
        <v>551</v>
      </c>
      <c r="D1295" s="33">
        <v>0</v>
      </c>
      <c r="E1295" s="33" t="s">
        <v>1989</v>
      </c>
      <c r="F1295" s="34">
        <v>16</v>
      </c>
      <c r="G1295" s="34">
        <v>9</v>
      </c>
      <c r="H1295" s="34">
        <v>11</v>
      </c>
      <c r="I1295" s="34">
        <v>24</v>
      </c>
      <c r="J1295" s="34">
        <v>25</v>
      </c>
    </row>
    <row r="1296" spans="1:10">
      <c r="A1296" t="s">
        <v>108</v>
      </c>
      <c r="B1296" s="42" t="s">
        <v>467</v>
      </c>
      <c r="C1296" s="33" t="s">
        <v>551</v>
      </c>
      <c r="D1296" s="33">
        <v>0</v>
      </c>
      <c r="E1296" s="33" t="s">
        <v>1990</v>
      </c>
      <c r="F1296" s="34">
        <v>14</v>
      </c>
      <c r="G1296" s="34">
        <v>4</v>
      </c>
      <c r="H1296" s="34">
        <v>12</v>
      </c>
      <c r="I1296" s="34">
        <v>24</v>
      </c>
      <c r="J1296" s="34">
        <v>18</v>
      </c>
    </row>
    <row r="1297" spans="1:10">
      <c r="A1297" t="s">
        <v>51</v>
      </c>
      <c r="B1297" s="43" t="s">
        <v>467</v>
      </c>
      <c r="C1297" s="33" t="s">
        <v>551</v>
      </c>
      <c r="D1297" s="33">
        <v>0</v>
      </c>
      <c r="E1297" s="33" t="s">
        <v>1991</v>
      </c>
      <c r="F1297" s="34">
        <v>11</v>
      </c>
      <c r="G1297" s="34">
        <v>2</v>
      </c>
      <c r="H1297" s="34">
        <v>7</v>
      </c>
      <c r="I1297" s="34">
        <v>27</v>
      </c>
      <c r="J1297" s="34">
        <v>22</v>
      </c>
    </row>
    <row r="1298" spans="1:10">
      <c r="A1298" t="s">
        <v>199</v>
      </c>
      <c r="B1298" s="42" t="s">
        <v>467</v>
      </c>
      <c r="C1298" s="33" t="s">
        <v>551</v>
      </c>
      <c r="D1298" s="33">
        <v>0</v>
      </c>
      <c r="E1298" s="33" t="s">
        <v>1992</v>
      </c>
      <c r="F1298" s="34">
        <v>7</v>
      </c>
      <c r="G1298" s="34">
        <v>2</v>
      </c>
      <c r="H1298" s="34">
        <v>2</v>
      </c>
      <c r="I1298" s="34">
        <v>13</v>
      </c>
      <c r="J1298" s="34">
        <v>11</v>
      </c>
    </row>
    <row r="1299" spans="1:10">
      <c r="A1299" t="s">
        <v>201</v>
      </c>
      <c r="B1299" s="42" t="s">
        <v>467</v>
      </c>
      <c r="C1299" s="33" t="s">
        <v>551</v>
      </c>
      <c r="D1299" s="33">
        <v>0</v>
      </c>
      <c r="E1299" s="33" t="s">
        <v>1993</v>
      </c>
      <c r="F1299" s="34">
        <v>4</v>
      </c>
      <c r="G1299" s="34">
        <v>0</v>
      </c>
      <c r="H1299" s="34">
        <v>5</v>
      </c>
      <c r="I1299" s="34">
        <v>14</v>
      </c>
      <c r="J1299" s="34">
        <v>11</v>
      </c>
    </row>
    <row r="1300" spans="1:10">
      <c r="A1300" t="s">
        <v>54</v>
      </c>
      <c r="B1300" s="42" t="s">
        <v>467</v>
      </c>
      <c r="C1300" s="33" t="s">
        <v>551</v>
      </c>
      <c r="D1300" s="33">
        <v>0</v>
      </c>
      <c r="E1300" s="33" t="s">
        <v>1994</v>
      </c>
      <c r="F1300" s="34">
        <v>2</v>
      </c>
      <c r="G1300" s="34">
        <v>3</v>
      </c>
      <c r="H1300" s="34">
        <v>0</v>
      </c>
      <c r="I1300" s="34">
        <v>0</v>
      </c>
      <c r="J1300" s="34">
        <v>0</v>
      </c>
    </row>
    <row r="1301" spans="1:10">
      <c r="A1301" t="s">
        <v>204</v>
      </c>
      <c r="B1301" s="42" t="s">
        <v>467</v>
      </c>
      <c r="C1301" s="33" t="s">
        <v>551</v>
      </c>
      <c r="D1301" s="33">
        <v>0</v>
      </c>
      <c r="E1301" s="33" t="s">
        <v>1995</v>
      </c>
      <c r="F1301" s="34">
        <v>1</v>
      </c>
      <c r="G1301" s="34">
        <v>2</v>
      </c>
      <c r="H1301" s="34">
        <v>0</v>
      </c>
      <c r="I1301" s="34">
        <v>0</v>
      </c>
      <c r="J1301" s="34">
        <v>0</v>
      </c>
    </row>
    <row r="1302" spans="1:10">
      <c r="A1302" t="s">
        <v>206</v>
      </c>
      <c r="B1302" s="42" t="s">
        <v>467</v>
      </c>
      <c r="C1302" s="33" t="s">
        <v>551</v>
      </c>
      <c r="D1302" s="33">
        <v>0</v>
      </c>
      <c r="E1302" s="33" t="s">
        <v>1996</v>
      </c>
      <c r="F1302" s="34">
        <v>1</v>
      </c>
      <c r="G1302" s="34">
        <v>1</v>
      </c>
      <c r="H1302" s="34">
        <v>0</v>
      </c>
      <c r="I1302" s="34">
        <v>0</v>
      </c>
      <c r="J1302" s="34">
        <v>0</v>
      </c>
    </row>
    <row r="1303" spans="1:10">
      <c r="A1303" t="s">
        <v>57</v>
      </c>
      <c r="B1303" s="42" t="s">
        <v>467</v>
      </c>
      <c r="C1303" s="33" t="s">
        <v>551</v>
      </c>
      <c r="D1303" s="33">
        <v>0</v>
      </c>
      <c r="E1303" s="33" t="s">
        <v>1997</v>
      </c>
      <c r="F1303" s="34">
        <v>17</v>
      </c>
      <c r="G1303" s="34">
        <v>8</v>
      </c>
      <c r="H1303" s="34">
        <v>16</v>
      </c>
      <c r="I1303" s="34">
        <v>21</v>
      </c>
      <c r="J1303" s="34">
        <v>21</v>
      </c>
    </row>
    <row r="1304" spans="1:10">
      <c r="A1304" t="s">
        <v>209</v>
      </c>
      <c r="B1304" s="41" t="s">
        <v>467</v>
      </c>
      <c r="C1304" s="33" t="s">
        <v>551</v>
      </c>
      <c r="D1304" s="33">
        <v>0</v>
      </c>
      <c r="E1304" s="33" t="s">
        <v>1998</v>
      </c>
      <c r="F1304" s="34">
        <v>8</v>
      </c>
      <c r="G1304" s="34">
        <v>5</v>
      </c>
      <c r="H1304" s="34">
        <v>9</v>
      </c>
      <c r="I1304" s="34">
        <v>11</v>
      </c>
      <c r="J1304" s="34">
        <v>14</v>
      </c>
    </row>
    <row r="1305" spans="1:10">
      <c r="A1305" t="s">
        <v>211</v>
      </c>
      <c r="B1305" s="42" t="s">
        <v>467</v>
      </c>
      <c r="C1305" s="33" t="s">
        <v>551</v>
      </c>
      <c r="D1305" s="33">
        <v>0</v>
      </c>
      <c r="E1305" s="33" t="s">
        <v>1999</v>
      </c>
      <c r="F1305" s="34">
        <v>9</v>
      </c>
      <c r="G1305" s="34">
        <v>3</v>
      </c>
      <c r="H1305" s="34">
        <v>7</v>
      </c>
      <c r="I1305" s="34">
        <v>10</v>
      </c>
      <c r="J1305" s="34">
        <v>7</v>
      </c>
    </row>
    <row r="1306" spans="1:10">
      <c r="A1306" t="s">
        <v>166</v>
      </c>
      <c r="B1306" s="42" t="s">
        <v>467</v>
      </c>
      <c r="C1306" s="33" t="s">
        <v>551</v>
      </c>
      <c r="D1306" s="33">
        <v>0</v>
      </c>
      <c r="E1306" s="33" t="s">
        <v>2000</v>
      </c>
      <c r="F1306" s="34">
        <v>0</v>
      </c>
      <c r="G1306" s="34">
        <v>2</v>
      </c>
      <c r="H1306" s="34">
        <v>2</v>
      </c>
      <c r="I1306" s="34">
        <v>1</v>
      </c>
      <c r="J1306" s="34">
        <v>6</v>
      </c>
    </row>
    <row r="1307" spans="1:10">
      <c r="A1307" t="s">
        <v>61</v>
      </c>
      <c r="B1307" s="42" t="s">
        <v>467</v>
      </c>
      <c r="C1307" s="33" t="s">
        <v>551</v>
      </c>
      <c r="D1307" s="33">
        <v>0</v>
      </c>
      <c r="E1307" s="33" t="s">
        <v>2001</v>
      </c>
      <c r="F1307" s="34">
        <v>5</v>
      </c>
      <c r="G1307" s="34">
        <v>7</v>
      </c>
      <c r="H1307" s="34">
        <v>10</v>
      </c>
      <c r="I1307" s="34">
        <v>9</v>
      </c>
      <c r="J1307" s="34">
        <v>16</v>
      </c>
    </row>
    <row r="1308" spans="1:10">
      <c r="A1308" t="s">
        <v>62</v>
      </c>
      <c r="B1308" s="42" t="s">
        <v>467</v>
      </c>
      <c r="C1308" s="33" t="s">
        <v>551</v>
      </c>
      <c r="D1308" s="33">
        <v>0</v>
      </c>
      <c r="E1308" s="33" t="s">
        <v>2002</v>
      </c>
      <c r="F1308" s="34">
        <v>3</v>
      </c>
      <c r="G1308" s="34">
        <v>2</v>
      </c>
      <c r="H1308" s="34">
        <v>2</v>
      </c>
      <c r="I1308" s="34">
        <v>0</v>
      </c>
      <c r="J1308" s="34">
        <v>3</v>
      </c>
    </row>
    <row r="1309" spans="1:10">
      <c r="A1309" t="s">
        <v>63</v>
      </c>
      <c r="B1309" s="42" t="s">
        <v>467</v>
      </c>
      <c r="C1309" s="33" t="s">
        <v>551</v>
      </c>
      <c r="D1309" s="33">
        <v>0</v>
      </c>
      <c r="E1309" s="33" t="s">
        <v>2003</v>
      </c>
      <c r="F1309" s="34">
        <v>1</v>
      </c>
      <c r="G1309" s="34">
        <v>2</v>
      </c>
      <c r="H1309" s="34">
        <v>5</v>
      </c>
      <c r="I1309" s="34">
        <v>0</v>
      </c>
      <c r="J1309" s="34">
        <v>3</v>
      </c>
    </row>
    <row r="1310" spans="1:10">
      <c r="A1310" t="s">
        <v>64</v>
      </c>
      <c r="B1310" s="42" t="s">
        <v>467</v>
      </c>
      <c r="C1310" s="33" t="s">
        <v>551</v>
      </c>
      <c r="D1310" s="33">
        <v>0</v>
      </c>
      <c r="E1310" s="33" t="s">
        <v>2004</v>
      </c>
      <c r="F1310" s="34">
        <v>1</v>
      </c>
      <c r="G1310" s="34">
        <v>0</v>
      </c>
      <c r="H1310" s="34">
        <v>5</v>
      </c>
      <c r="I1310" s="34">
        <v>1</v>
      </c>
      <c r="J1310" s="34">
        <v>2</v>
      </c>
    </row>
    <row r="1311" spans="1:10">
      <c r="A1311" t="s">
        <v>65</v>
      </c>
      <c r="B1311" s="42" t="s">
        <v>467</v>
      </c>
      <c r="C1311" s="33" t="s">
        <v>551</v>
      </c>
      <c r="D1311" s="33">
        <v>0</v>
      </c>
      <c r="E1311" s="33" t="s">
        <v>2005</v>
      </c>
      <c r="F1311" s="34">
        <v>5</v>
      </c>
      <c r="G1311" s="34">
        <v>0</v>
      </c>
      <c r="H1311" s="34">
        <v>1</v>
      </c>
      <c r="I1311" s="34">
        <v>2</v>
      </c>
      <c r="J1311" s="34">
        <v>2</v>
      </c>
    </row>
    <row r="1312" spans="1:10">
      <c r="A1312" t="s">
        <v>66</v>
      </c>
      <c r="B1312" s="41" t="s">
        <v>467</v>
      </c>
      <c r="C1312" s="33" t="s">
        <v>551</v>
      </c>
      <c r="D1312" s="33">
        <v>0</v>
      </c>
      <c r="E1312" s="33" t="s">
        <v>2006</v>
      </c>
      <c r="F1312" s="34">
        <v>13</v>
      </c>
      <c r="G1312" s="34">
        <v>7</v>
      </c>
      <c r="H1312" s="34">
        <v>19</v>
      </c>
      <c r="I1312" s="34">
        <v>17</v>
      </c>
      <c r="J1312" s="34">
        <v>9</v>
      </c>
    </row>
    <row r="1313" spans="1:10">
      <c r="A1313" t="s">
        <v>90</v>
      </c>
      <c r="B1313" s="44" t="s">
        <v>487</v>
      </c>
      <c r="C1313" s="33" t="s">
        <v>551</v>
      </c>
      <c r="D1313" s="33">
        <v>0</v>
      </c>
      <c r="E1313" s="33" t="s">
        <v>2007</v>
      </c>
      <c r="F1313" s="34">
        <v>39</v>
      </c>
      <c r="G1313" s="34">
        <v>28</v>
      </c>
      <c r="H1313" s="34">
        <v>35</v>
      </c>
      <c r="I1313" s="34">
        <v>42</v>
      </c>
      <c r="J1313" s="34">
        <v>64</v>
      </c>
    </row>
    <row r="1314" spans="1:10">
      <c r="A1314" t="s">
        <v>99</v>
      </c>
      <c r="B1314" s="44" t="s">
        <v>487</v>
      </c>
      <c r="C1314" s="33" t="s">
        <v>551</v>
      </c>
      <c r="D1314" s="33">
        <v>0</v>
      </c>
      <c r="E1314" s="33" t="s">
        <v>2008</v>
      </c>
      <c r="F1314" s="34">
        <v>8</v>
      </c>
      <c r="G1314" s="34">
        <v>7</v>
      </c>
      <c r="H1314" s="34">
        <v>9</v>
      </c>
      <c r="I1314" s="34">
        <v>17</v>
      </c>
      <c r="J1314" s="34">
        <v>11</v>
      </c>
    </row>
    <row r="1315" spans="1:10">
      <c r="A1315" t="s">
        <v>108</v>
      </c>
      <c r="B1315" s="45" t="s">
        <v>487</v>
      </c>
      <c r="C1315" s="33" t="s">
        <v>551</v>
      </c>
      <c r="D1315" s="33">
        <v>0</v>
      </c>
      <c r="E1315" s="33" t="s">
        <v>2009</v>
      </c>
      <c r="F1315" s="34">
        <v>6</v>
      </c>
      <c r="G1315" s="34">
        <v>5</v>
      </c>
      <c r="H1315" s="34">
        <v>4</v>
      </c>
      <c r="I1315" s="34">
        <v>5</v>
      </c>
      <c r="J1315" s="34">
        <v>7</v>
      </c>
    </row>
    <row r="1316" spans="1:10">
      <c r="A1316" t="s">
        <v>51</v>
      </c>
      <c r="B1316" s="44" t="s">
        <v>487</v>
      </c>
      <c r="C1316" s="33" t="s">
        <v>551</v>
      </c>
      <c r="D1316" s="33">
        <v>0</v>
      </c>
      <c r="E1316" s="33" t="s">
        <v>2010</v>
      </c>
      <c r="F1316" s="34">
        <v>2</v>
      </c>
      <c r="G1316" s="34">
        <v>1</v>
      </c>
      <c r="H1316" s="34">
        <v>2</v>
      </c>
      <c r="I1316" s="34">
        <v>5</v>
      </c>
      <c r="J1316" s="34">
        <v>2</v>
      </c>
    </row>
    <row r="1317" spans="1:10">
      <c r="A1317" t="s">
        <v>199</v>
      </c>
      <c r="B1317" s="44" t="s">
        <v>487</v>
      </c>
      <c r="C1317" s="33" t="s">
        <v>551</v>
      </c>
      <c r="D1317" s="33">
        <v>0</v>
      </c>
      <c r="E1317" s="33" t="s">
        <v>2011</v>
      </c>
      <c r="F1317" s="34">
        <v>2</v>
      </c>
      <c r="G1317" s="34">
        <v>1</v>
      </c>
      <c r="H1317" s="34">
        <v>2</v>
      </c>
      <c r="I1317" s="34">
        <v>5</v>
      </c>
      <c r="J1317" s="34">
        <v>1</v>
      </c>
    </row>
    <row r="1318" spans="1:10">
      <c r="A1318" t="s">
        <v>201</v>
      </c>
      <c r="B1318" s="44" t="s">
        <v>487</v>
      </c>
      <c r="C1318" s="33" t="s">
        <v>551</v>
      </c>
      <c r="D1318" s="33">
        <v>0</v>
      </c>
      <c r="E1318" s="33" t="s">
        <v>2012</v>
      </c>
      <c r="F1318" s="34">
        <v>0</v>
      </c>
      <c r="G1318" s="34">
        <v>0</v>
      </c>
      <c r="H1318" s="34">
        <v>0</v>
      </c>
      <c r="I1318" s="34">
        <v>0</v>
      </c>
      <c r="J1318" s="34">
        <v>1</v>
      </c>
    </row>
    <row r="1319" spans="1:10">
      <c r="A1319" t="s">
        <v>54</v>
      </c>
      <c r="B1319" s="44" t="s">
        <v>487</v>
      </c>
      <c r="C1319" s="33" t="s">
        <v>551</v>
      </c>
      <c r="D1319" s="33">
        <v>0</v>
      </c>
      <c r="E1319" s="33" t="s">
        <v>2013</v>
      </c>
      <c r="F1319" s="34">
        <v>4</v>
      </c>
      <c r="G1319" s="34">
        <v>1</v>
      </c>
      <c r="H1319" s="34">
        <v>1</v>
      </c>
      <c r="I1319" s="34">
        <v>2</v>
      </c>
      <c r="J1319" s="34">
        <v>4</v>
      </c>
    </row>
    <row r="1320" spans="1:10">
      <c r="A1320" t="s">
        <v>204</v>
      </c>
      <c r="B1320" s="44" t="s">
        <v>487</v>
      </c>
      <c r="C1320" s="33" t="s">
        <v>551</v>
      </c>
      <c r="D1320" s="33">
        <v>0</v>
      </c>
      <c r="E1320" s="33" t="s">
        <v>2014</v>
      </c>
      <c r="F1320" s="34">
        <v>2</v>
      </c>
      <c r="G1320" s="34">
        <v>0</v>
      </c>
      <c r="H1320" s="34">
        <v>1</v>
      </c>
      <c r="I1320" s="34">
        <v>0</v>
      </c>
      <c r="J1320" s="34">
        <v>4</v>
      </c>
    </row>
    <row r="1321" spans="1:10">
      <c r="A1321" t="s">
        <v>206</v>
      </c>
      <c r="B1321" s="44" t="s">
        <v>487</v>
      </c>
      <c r="C1321" s="33" t="s">
        <v>551</v>
      </c>
      <c r="D1321" s="33">
        <v>0</v>
      </c>
      <c r="E1321" s="33" t="s">
        <v>2015</v>
      </c>
      <c r="F1321" s="34">
        <v>2</v>
      </c>
      <c r="G1321" s="34">
        <v>1</v>
      </c>
      <c r="H1321" s="34">
        <v>0</v>
      </c>
      <c r="I1321" s="34">
        <v>2</v>
      </c>
      <c r="J1321" s="34">
        <v>0</v>
      </c>
    </row>
    <row r="1322" spans="1:10">
      <c r="A1322" t="s">
        <v>57</v>
      </c>
      <c r="B1322" s="46" t="s">
        <v>487</v>
      </c>
      <c r="C1322" s="33" t="s">
        <v>551</v>
      </c>
      <c r="D1322" s="33">
        <v>0</v>
      </c>
      <c r="E1322" s="33" t="s">
        <v>2016</v>
      </c>
      <c r="F1322" s="34">
        <v>8</v>
      </c>
      <c r="G1322" s="34">
        <v>10</v>
      </c>
      <c r="H1322" s="34">
        <v>10</v>
      </c>
      <c r="I1322" s="34">
        <v>15</v>
      </c>
      <c r="J1322" s="34">
        <v>12</v>
      </c>
    </row>
    <row r="1323" spans="1:10">
      <c r="A1323" t="s">
        <v>209</v>
      </c>
      <c r="B1323" s="44" t="s">
        <v>487</v>
      </c>
      <c r="C1323" s="33" t="s">
        <v>551</v>
      </c>
      <c r="D1323" s="33">
        <v>0</v>
      </c>
      <c r="E1323" s="33" t="s">
        <v>2017</v>
      </c>
      <c r="F1323" s="34">
        <v>4</v>
      </c>
      <c r="G1323" s="34">
        <v>6</v>
      </c>
      <c r="H1323" s="34">
        <v>6</v>
      </c>
      <c r="I1323" s="34">
        <v>12</v>
      </c>
      <c r="J1323" s="34">
        <v>6</v>
      </c>
    </row>
    <row r="1324" spans="1:10">
      <c r="A1324" t="s">
        <v>211</v>
      </c>
      <c r="B1324" s="44" t="s">
        <v>487</v>
      </c>
      <c r="C1324" s="33" t="s">
        <v>551</v>
      </c>
      <c r="D1324" s="33">
        <v>0</v>
      </c>
      <c r="E1324" s="33" t="s">
        <v>2018</v>
      </c>
      <c r="F1324" s="34">
        <v>4</v>
      </c>
      <c r="G1324" s="34">
        <v>4</v>
      </c>
      <c r="H1324" s="34">
        <v>4</v>
      </c>
      <c r="I1324" s="34">
        <v>3</v>
      </c>
      <c r="J1324" s="34">
        <v>6</v>
      </c>
    </row>
    <row r="1325" spans="1:10">
      <c r="A1325" t="s">
        <v>166</v>
      </c>
      <c r="B1325" s="44" t="s">
        <v>487</v>
      </c>
      <c r="C1325" s="33" t="s">
        <v>551</v>
      </c>
      <c r="D1325" s="33">
        <v>0</v>
      </c>
      <c r="E1325" s="33" t="s">
        <v>2019</v>
      </c>
      <c r="F1325" s="34">
        <v>2</v>
      </c>
      <c r="G1325" s="34">
        <v>3</v>
      </c>
      <c r="H1325" s="34">
        <v>0</v>
      </c>
      <c r="I1325" s="34">
        <v>1</v>
      </c>
      <c r="J1325" s="34">
        <v>0</v>
      </c>
    </row>
    <row r="1326" spans="1:10">
      <c r="A1326" t="s">
        <v>61</v>
      </c>
      <c r="B1326" s="44" t="s">
        <v>487</v>
      </c>
      <c r="C1326" s="33" t="s">
        <v>551</v>
      </c>
      <c r="D1326" s="33">
        <v>0</v>
      </c>
      <c r="E1326" s="33" t="s">
        <v>2020</v>
      </c>
      <c r="F1326" s="34">
        <v>7</v>
      </c>
      <c r="G1326" s="34">
        <v>5</v>
      </c>
      <c r="H1326" s="34">
        <v>8</v>
      </c>
      <c r="I1326" s="34">
        <v>5</v>
      </c>
      <c r="J1326" s="34">
        <v>12</v>
      </c>
    </row>
    <row r="1327" spans="1:10">
      <c r="A1327" t="s">
        <v>62</v>
      </c>
      <c r="B1327" s="44" t="s">
        <v>487</v>
      </c>
      <c r="C1327" s="33" t="s">
        <v>551</v>
      </c>
      <c r="D1327" s="33">
        <v>0</v>
      </c>
      <c r="E1327" s="33" t="s">
        <v>2021</v>
      </c>
      <c r="F1327" s="34">
        <v>0</v>
      </c>
      <c r="G1327" s="34">
        <v>0</v>
      </c>
      <c r="H1327" s="34">
        <v>0</v>
      </c>
      <c r="I1327" s="34">
        <v>0</v>
      </c>
      <c r="J1327" s="34">
        <v>5</v>
      </c>
    </row>
    <row r="1328" spans="1:10">
      <c r="A1328" t="s">
        <v>63</v>
      </c>
      <c r="B1328" s="44" t="s">
        <v>487</v>
      </c>
      <c r="C1328" s="33" t="s">
        <v>551</v>
      </c>
      <c r="D1328" s="33">
        <v>0</v>
      </c>
      <c r="E1328" s="33" t="s">
        <v>2022</v>
      </c>
      <c r="F1328" s="34">
        <v>0</v>
      </c>
      <c r="G1328" s="34">
        <v>1</v>
      </c>
      <c r="H1328" s="34">
        <v>2</v>
      </c>
      <c r="I1328" s="34">
        <v>1</v>
      </c>
      <c r="J1328" s="34">
        <v>3</v>
      </c>
    </row>
    <row r="1329" spans="1:10">
      <c r="A1329" t="s">
        <v>64</v>
      </c>
      <c r="B1329" s="44" t="s">
        <v>487</v>
      </c>
      <c r="C1329" s="33" t="s">
        <v>551</v>
      </c>
      <c r="D1329" s="33">
        <v>0</v>
      </c>
      <c r="E1329" s="33" t="s">
        <v>2023</v>
      </c>
      <c r="F1329" s="34">
        <v>0</v>
      </c>
      <c r="G1329" s="34">
        <v>0</v>
      </c>
      <c r="H1329" s="34">
        <v>1</v>
      </c>
      <c r="I1329" s="34">
        <v>2</v>
      </c>
      <c r="J1329" s="34">
        <v>0</v>
      </c>
    </row>
    <row r="1330" spans="1:10">
      <c r="A1330" t="s">
        <v>65</v>
      </c>
      <c r="B1330" s="46" t="s">
        <v>487</v>
      </c>
      <c r="C1330" s="33" t="s">
        <v>551</v>
      </c>
      <c r="D1330" s="33">
        <v>0</v>
      </c>
      <c r="E1330" s="33" t="s">
        <v>2024</v>
      </c>
      <c r="F1330" s="34">
        <v>7</v>
      </c>
      <c r="G1330" s="34">
        <v>0</v>
      </c>
      <c r="H1330" s="34">
        <v>4</v>
      </c>
      <c r="I1330" s="34">
        <v>0</v>
      </c>
      <c r="J1330" s="34">
        <v>6</v>
      </c>
    </row>
    <row r="1331" spans="1:10">
      <c r="A1331" t="s">
        <v>66</v>
      </c>
      <c r="B1331" s="44" t="s">
        <v>487</v>
      </c>
      <c r="C1331" s="33" t="s">
        <v>551</v>
      </c>
      <c r="D1331" s="33">
        <v>0</v>
      </c>
      <c r="E1331" s="33" t="s">
        <v>2025</v>
      </c>
      <c r="F1331" s="34">
        <v>9</v>
      </c>
      <c r="G1331" s="34">
        <v>7</v>
      </c>
      <c r="H1331" s="34">
        <v>7</v>
      </c>
      <c r="I1331" s="34">
        <v>11</v>
      </c>
      <c r="J1331" s="34">
        <v>20</v>
      </c>
    </row>
    <row r="1332" spans="1:10">
      <c r="A1332" t="s">
        <v>90</v>
      </c>
      <c r="B1332" s="47" t="s">
        <v>40</v>
      </c>
      <c r="C1332" s="33" t="s">
        <v>551</v>
      </c>
      <c r="D1332" s="33">
        <v>0</v>
      </c>
      <c r="E1332" s="33" t="s">
        <v>2026</v>
      </c>
      <c r="F1332" s="34">
        <v>193</v>
      </c>
      <c r="G1332" s="34">
        <v>166</v>
      </c>
      <c r="H1332" s="34">
        <v>203</v>
      </c>
      <c r="I1332" s="34">
        <v>232</v>
      </c>
      <c r="J1332" s="34">
        <v>244</v>
      </c>
    </row>
    <row r="1333" spans="1:10">
      <c r="A1333" t="s">
        <v>99</v>
      </c>
      <c r="B1333" t="s">
        <v>40</v>
      </c>
      <c r="C1333" s="33" t="s">
        <v>551</v>
      </c>
      <c r="D1333" s="33">
        <v>0</v>
      </c>
      <c r="E1333" s="33" t="s">
        <v>2027</v>
      </c>
      <c r="F1333" s="34">
        <v>55</v>
      </c>
      <c r="G1333" s="34">
        <v>44</v>
      </c>
      <c r="H1333" s="34">
        <v>44</v>
      </c>
      <c r="I1333" s="34">
        <v>71</v>
      </c>
      <c r="J1333" s="34">
        <v>55</v>
      </c>
    </row>
    <row r="1334" spans="1:10">
      <c r="A1334" t="s">
        <v>108</v>
      </c>
      <c r="B1334" s="47" t="s">
        <v>40</v>
      </c>
      <c r="C1334" s="33" t="s">
        <v>551</v>
      </c>
      <c r="D1334" s="33">
        <v>0</v>
      </c>
      <c r="E1334" s="33" t="s">
        <v>2028</v>
      </c>
      <c r="F1334" s="34">
        <v>38</v>
      </c>
      <c r="G1334" s="34">
        <v>34</v>
      </c>
      <c r="H1334" s="34">
        <v>37</v>
      </c>
      <c r="I1334" s="34">
        <v>48</v>
      </c>
      <c r="J1334" s="34">
        <v>38</v>
      </c>
    </row>
    <row r="1335" spans="1:10">
      <c r="A1335" t="s">
        <v>51</v>
      </c>
      <c r="B1335" s="47" t="s">
        <v>40</v>
      </c>
      <c r="C1335" s="33" t="s">
        <v>551</v>
      </c>
      <c r="D1335" s="33">
        <v>0</v>
      </c>
      <c r="E1335" s="33" t="s">
        <v>2029</v>
      </c>
      <c r="F1335" s="34">
        <v>46</v>
      </c>
      <c r="G1335" s="34">
        <v>30</v>
      </c>
      <c r="H1335" s="34">
        <v>24</v>
      </c>
      <c r="I1335" s="34">
        <v>60</v>
      </c>
      <c r="J1335" s="34">
        <v>39</v>
      </c>
    </row>
    <row r="1336" spans="1:10">
      <c r="A1336" t="s">
        <v>199</v>
      </c>
      <c r="B1336" s="47" t="s">
        <v>40</v>
      </c>
      <c r="C1336" s="33" t="s">
        <v>551</v>
      </c>
      <c r="D1336" s="33">
        <v>0</v>
      </c>
      <c r="E1336" s="33" t="s">
        <v>2030</v>
      </c>
      <c r="F1336" s="34">
        <v>33</v>
      </c>
      <c r="G1336" s="34">
        <v>16</v>
      </c>
      <c r="H1336" s="34">
        <v>12</v>
      </c>
      <c r="I1336" s="34">
        <v>36</v>
      </c>
      <c r="J1336" s="34">
        <v>18</v>
      </c>
    </row>
    <row r="1337" spans="1:10">
      <c r="A1337" t="s">
        <v>201</v>
      </c>
      <c r="B1337" s="47" t="s">
        <v>40</v>
      </c>
      <c r="C1337" s="33" t="s">
        <v>551</v>
      </c>
      <c r="D1337" s="33">
        <v>0</v>
      </c>
      <c r="E1337" s="33" t="s">
        <v>2031</v>
      </c>
      <c r="F1337" s="34">
        <v>13</v>
      </c>
      <c r="G1337" s="34">
        <v>14</v>
      </c>
      <c r="H1337" s="34">
        <v>12</v>
      </c>
      <c r="I1337" s="34">
        <v>24</v>
      </c>
      <c r="J1337" s="34">
        <v>21</v>
      </c>
    </row>
    <row r="1338" spans="1:10">
      <c r="A1338" t="s">
        <v>54</v>
      </c>
      <c r="B1338" s="47" t="s">
        <v>40</v>
      </c>
      <c r="C1338" s="33" t="s">
        <v>551</v>
      </c>
      <c r="D1338" s="33">
        <v>0</v>
      </c>
      <c r="E1338" s="33" t="s">
        <v>2032</v>
      </c>
      <c r="F1338" s="34">
        <v>7</v>
      </c>
      <c r="G1338" s="34">
        <v>6</v>
      </c>
      <c r="H1338" s="34">
        <v>3</v>
      </c>
      <c r="I1338" s="34">
        <v>5</v>
      </c>
      <c r="J1338" s="34">
        <v>6</v>
      </c>
    </row>
    <row r="1339" spans="1:10">
      <c r="A1339" t="s">
        <v>204</v>
      </c>
      <c r="B1339" s="47" t="s">
        <v>40</v>
      </c>
      <c r="C1339" s="33" t="s">
        <v>551</v>
      </c>
      <c r="D1339" s="33">
        <v>0</v>
      </c>
      <c r="E1339" s="33" t="s">
        <v>2033</v>
      </c>
      <c r="F1339" s="34">
        <v>4</v>
      </c>
      <c r="G1339" s="34">
        <v>3</v>
      </c>
      <c r="H1339" s="34">
        <v>1</v>
      </c>
      <c r="I1339" s="34">
        <v>1</v>
      </c>
      <c r="J1339" s="34">
        <v>6</v>
      </c>
    </row>
    <row r="1340" spans="1:10">
      <c r="A1340" t="s">
        <v>206</v>
      </c>
      <c r="B1340" s="48" t="s">
        <v>40</v>
      </c>
      <c r="C1340" s="33" t="s">
        <v>551</v>
      </c>
      <c r="D1340" s="33">
        <v>0</v>
      </c>
      <c r="E1340" s="33" t="s">
        <v>2034</v>
      </c>
      <c r="F1340" s="34">
        <v>3</v>
      </c>
      <c r="G1340" s="34">
        <v>3</v>
      </c>
      <c r="H1340" s="34">
        <v>2</v>
      </c>
      <c r="I1340" s="34">
        <v>4</v>
      </c>
      <c r="J1340" s="34">
        <v>0</v>
      </c>
    </row>
    <row r="1341" spans="1:10">
      <c r="A1341" t="s">
        <v>57</v>
      </c>
      <c r="B1341" s="47" t="s">
        <v>40</v>
      </c>
      <c r="C1341" s="33" t="s">
        <v>551</v>
      </c>
      <c r="D1341" s="33">
        <v>0</v>
      </c>
      <c r="E1341" s="33" t="s">
        <v>2035</v>
      </c>
      <c r="F1341" s="34">
        <v>40</v>
      </c>
      <c r="G1341" s="34">
        <v>42</v>
      </c>
      <c r="H1341" s="34">
        <v>54</v>
      </c>
      <c r="I1341" s="34">
        <v>54</v>
      </c>
      <c r="J1341" s="34">
        <v>48</v>
      </c>
    </row>
    <row r="1342" spans="1:10">
      <c r="A1342" t="s">
        <v>209</v>
      </c>
      <c r="B1342" s="47" t="s">
        <v>40</v>
      </c>
      <c r="C1342" s="33" t="s">
        <v>551</v>
      </c>
      <c r="D1342" s="33">
        <v>0</v>
      </c>
      <c r="E1342" s="33" t="s">
        <v>2036</v>
      </c>
      <c r="F1342" s="34">
        <v>18</v>
      </c>
      <c r="G1342" s="34">
        <v>25</v>
      </c>
      <c r="H1342" s="34">
        <v>31</v>
      </c>
      <c r="I1342" s="34">
        <v>34</v>
      </c>
      <c r="J1342" s="34">
        <v>31</v>
      </c>
    </row>
    <row r="1343" spans="1:10">
      <c r="A1343" t="s">
        <v>211</v>
      </c>
      <c r="B1343" s="47" t="s">
        <v>40</v>
      </c>
      <c r="C1343" s="33" t="s">
        <v>551</v>
      </c>
      <c r="D1343" s="33">
        <v>0</v>
      </c>
      <c r="E1343" s="33" t="s">
        <v>2037</v>
      </c>
      <c r="F1343" s="34">
        <v>22</v>
      </c>
      <c r="G1343" s="34">
        <v>17</v>
      </c>
      <c r="H1343" s="34">
        <v>23</v>
      </c>
      <c r="I1343" s="34">
        <v>20</v>
      </c>
      <c r="J1343" s="34">
        <v>17</v>
      </c>
    </row>
    <row r="1344" spans="1:10">
      <c r="A1344" t="s">
        <v>166</v>
      </c>
      <c r="B1344" s="47" t="s">
        <v>40</v>
      </c>
      <c r="C1344" s="33" t="s">
        <v>551</v>
      </c>
      <c r="D1344" s="33">
        <v>0</v>
      </c>
      <c r="E1344" s="33" t="s">
        <v>2038</v>
      </c>
      <c r="F1344" s="34">
        <v>8</v>
      </c>
      <c r="G1344" s="34">
        <v>13</v>
      </c>
      <c r="H1344" s="34">
        <v>9</v>
      </c>
      <c r="I1344" s="34">
        <v>7</v>
      </c>
      <c r="J1344" s="34">
        <v>19</v>
      </c>
    </row>
    <row r="1345" spans="1:10">
      <c r="A1345" t="s">
        <v>61</v>
      </c>
      <c r="B1345" s="47" t="s">
        <v>40</v>
      </c>
      <c r="C1345" s="33" t="s">
        <v>551</v>
      </c>
      <c r="D1345" s="33">
        <v>0</v>
      </c>
      <c r="E1345" s="33" t="s">
        <v>2039</v>
      </c>
      <c r="F1345" s="34">
        <v>24</v>
      </c>
      <c r="G1345" s="34">
        <v>28</v>
      </c>
      <c r="H1345" s="34">
        <v>32</v>
      </c>
      <c r="I1345" s="34">
        <v>31</v>
      </c>
      <c r="J1345" s="34">
        <v>43</v>
      </c>
    </row>
    <row r="1346" spans="1:10">
      <c r="A1346" t="s">
        <v>62</v>
      </c>
      <c r="B1346" s="47" t="s">
        <v>40</v>
      </c>
      <c r="C1346" s="33" t="s">
        <v>551</v>
      </c>
      <c r="D1346" s="33">
        <v>0</v>
      </c>
      <c r="E1346" s="33" t="s">
        <v>2040</v>
      </c>
      <c r="F1346" s="34">
        <v>5</v>
      </c>
      <c r="G1346" s="34">
        <v>2</v>
      </c>
      <c r="H1346" s="34">
        <v>3</v>
      </c>
      <c r="I1346" s="34">
        <v>4</v>
      </c>
      <c r="J1346" s="34">
        <v>8</v>
      </c>
    </row>
    <row r="1347" spans="1:10">
      <c r="A1347" t="s">
        <v>63</v>
      </c>
      <c r="B1347" s="47" t="s">
        <v>40</v>
      </c>
      <c r="C1347" s="33" t="s">
        <v>551</v>
      </c>
      <c r="D1347" s="33">
        <v>0</v>
      </c>
      <c r="E1347" s="33" t="s">
        <v>2041</v>
      </c>
      <c r="F1347" s="34">
        <v>4</v>
      </c>
      <c r="G1347" s="34">
        <v>3</v>
      </c>
      <c r="H1347" s="34">
        <v>7</v>
      </c>
      <c r="I1347" s="34">
        <v>3</v>
      </c>
      <c r="J1347" s="34">
        <v>10</v>
      </c>
    </row>
    <row r="1348" spans="1:10">
      <c r="A1348" t="s">
        <v>64</v>
      </c>
      <c r="B1348" s="48" t="s">
        <v>40</v>
      </c>
      <c r="C1348" s="33" t="s">
        <v>551</v>
      </c>
      <c r="D1348" s="33">
        <v>0</v>
      </c>
      <c r="E1348" s="33" t="s">
        <v>2042</v>
      </c>
      <c r="F1348" s="34">
        <v>1</v>
      </c>
      <c r="G1348" s="34">
        <v>2</v>
      </c>
      <c r="H1348" s="34">
        <v>7</v>
      </c>
      <c r="I1348" s="34">
        <v>5</v>
      </c>
      <c r="J1348" s="34">
        <v>4</v>
      </c>
    </row>
    <row r="1349" spans="1:10">
      <c r="A1349" t="s">
        <v>65</v>
      </c>
      <c r="B1349" s="47" t="s">
        <v>40</v>
      </c>
      <c r="C1349" s="33" t="s">
        <v>551</v>
      </c>
      <c r="D1349" s="33">
        <v>0</v>
      </c>
      <c r="E1349" s="33" t="s">
        <v>2043</v>
      </c>
      <c r="F1349" s="34">
        <v>21</v>
      </c>
      <c r="G1349" s="34">
        <v>12</v>
      </c>
      <c r="H1349" s="34">
        <v>16</v>
      </c>
      <c r="I1349" s="34">
        <v>10</v>
      </c>
      <c r="J1349" s="34">
        <v>20</v>
      </c>
    </row>
    <row r="1350" spans="1:10">
      <c r="A1350" t="s">
        <v>66</v>
      </c>
      <c r="B1350" s="47" t="s">
        <v>40</v>
      </c>
      <c r="C1350" s="33" t="s">
        <v>551</v>
      </c>
      <c r="D1350" s="33">
        <v>0</v>
      </c>
      <c r="E1350" s="33" t="s">
        <v>2044</v>
      </c>
      <c r="F1350" s="34">
        <v>37</v>
      </c>
      <c r="G1350" s="34">
        <v>28</v>
      </c>
      <c r="H1350" s="34">
        <v>48</v>
      </c>
      <c r="I1350" s="34">
        <v>53</v>
      </c>
      <c r="J1350" s="34">
        <v>47</v>
      </c>
    </row>
    <row r="1351" spans="1:10">
      <c r="A1351" t="s">
        <v>90</v>
      </c>
      <c r="B1351" s="45" t="s">
        <v>525</v>
      </c>
      <c r="C1351" s="33" t="s">
        <v>551</v>
      </c>
      <c r="D1351" s="33">
        <v>0</v>
      </c>
      <c r="E1351" s="33" t="s">
        <v>2045</v>
      </c>
      <c r="F1351" s="34">
        <v>96</v>
      </c>
      <c r="G1351" s="34">
        <v>105</v>
      </c>
      <c r="H1351" s="34">
        <v>101</v>
      </c>
      <c r="I1351" s="34">
        <v>112</v>
      </c>
      <c r="J1351" s="34">
        <v>96</v>
      </c>
    </row>
    <row r="1352" spans="1:10">
      <c r="A1352" t="s">
        <v>99</v>
      </c>
      <c r="B1352" s="44" t="s">
        <v>525</v>
      </c>
      <c r="C1352" s="33" t="s">
        <v>551</v>
      </c>
      <c r="D1352" s="33">
        <v>0</v>
      </c>
      <c r="E1352" s="33" t="s">
        <v>2046</v>
      </c>
      <c r="F1352" s="34">
        <v>31</v>
      </c>
      <c r="G1352" s="34">
        <v>28</v>
      </c>
      <c r="H1352" s="34">
        <v>24</v>
      </c>
      <c r="I1352" s="34">
        <v>30</v>
      </c>
      <c r="J1352" s="34">
        <v>19</v>
      </c>
    </row>
    <row r="1353" spans="1:10">
      <c r="A1353" t="s">
        <v>108</v>
      </c>
      <c r="B1353" s="44" t="s">
        <v>525</v>
      </c>
      <c r="C1353" s="33" t="s">
        <v>551</v>
      </c>
      <c r="D1353" s="33">
        <v>0</v>
      </c>
      <c r="E1353" s="33" t="s">
        <v>2047</v>
      </c>
      <c r="F1353" s="34">
        <v>18</v>
      </c>
      <c r="G1353" s="34">
        <v>25</v>
      </c>
      <c r="H1353" s="34">
        <v>21</v>
      </c>
      <c r="I1353" s="34">
        <v>19</v>
      </c>
      <c r="J1353" s="34">
        <v>13</v>
      </c>
    </row>
    <row r="1354" spans="1:10">
      <c r="A1354" t="s">
        <v>51</v>
      </c>
      <c r="B1354" s="44" t="s">
        <v>525</v>
      </c>
      <c r="C1354" s="33" t="s">
        <v>551</v>
      </c>
      <c r="D1354" s="33">
        <v>0</v>
      </c>
      <c r="E1354" s="33" t="s">
        <v>2048</v>
      </c>
      <c r="F1354" s="34">
        <v>33</v>
      </c>
      <c r="G1354" s="34">
        <v>27</v>
      </c>
      <c r="H1354" s="34">
        <v>15</v>
      </c>
      <c r="I1354" s="34">
        <v>28</v>
      </c>
      <c r="J1354" s="34">
        <v>15</v>
      </c>
    </row>
    <row r="1355" spans="1:10">
      <c r="A1355" t="s">
        <v>199</v>
      </c>
      <c r="B1355" s="44" t="s">
        <v>525</v>
      </c>
      <c r="C1355" s="33" t="s">
        <v>551</v>
      </c>
      <c r="D1355" s="33">
        <v>0</v>
      </c>
      <c r="E1355" s="33" t="s">
        <v>2049</v>
      </c>
      <c r="F1355" s="34">
        <v>24</v>
      </c>
      <c r="G1355" s="34">
        <v>13</v>
      </c>
      <c r="H1355" s="34">
        <v>8</v>
      </c>
      <c r="I1355" s="34">
        <v>18</v>
      </c>
      <c r="J1355" s="34">
        <v>6</v>
      </c>
    </row>
    <row r="1356" spans="1:10">
      <c r="A1356" t="s">
        <v>201</v>
      </c>
      <c r="B1356" s="44" t="s">
        <v>525</v>
      </c>
      <c r="C1356" s="33" t="s">
        <v>551</v>
      </c>
      <c r="D1356" s="33">
        <v>0</v>
      </c>
      <c r="E1356" s="33" t="s">
        <v>2050</v>
      </c>
      <c r="F1356" s="34">
        <v>9</v>
      </c>
      <c r="G1356" s="34">
        <v>14</v>
      </c>
      <c r="H1356" s="34">
        <v>7</v>
      </c>
      <c r="I1356" s="34">
        <v>10</v>
      </c>
      <c r="J1356" s="34">
        <v>9</v>
      </c>
    </row>
    <row r="1357" spans="1:10">
      <c r="A1357" t="s">
        <v>54</v>
      </c>
      <c r="B1357" s="44" t="s">
        <v>525</v>
      </c>
      <c r="C1357" s="33" t="s">
        <v>551</v>
      </c>
      <c r="D1357" s="33">
        <v>0</v>
      </c>
      <c r="E1357" s="33" t="s">
        <v>2051</v>
      </c>
      <c r="F1357" s="34">
        <v>1</v>
      </c>
      <c r="G1357" s="34">
        <v>2</v>
      </c>
      <c r="H1357" s="34">
        <v>2</v>
      </c>
      <c r="I1357" s="34">
        <v>3</v>
      </c>
      <c r="J1357" s="34">
        <v>2</v>
      </c>
    </row>
    <row r="1358" spans="1:10">
      <c r="A1358" t="s">
        <v>204</v>
      </c>
      <c r="B1358" s="46" t="s">
        <v>525</v>
      </c>
      <c r="C1358" s="33" t="s">
        <v>551</v>
      </c>
      <c r="D1358" s="33">
        <v>0</v>
      </c>
      <c r="E1358" s="33" t="s">
        <v>2052</v>
      </c>
      <c r="F1358" s="34">
        <v>1</v>
      </c>
      <c r="G1358" s="34">
        <v>1</v>
      </c>
      <c r="H1358" s="34">
        <v>0</v>
      </c>
      <c r="I1358" s="34">
        <v>1</v>
      </c>
      <c r="J1358" s="34">
        <v>2</v>
      </c>
    </row>
    <row r="1359" spans="1:10">
      <c r="A1359" t="s">
        <v>206</v>
      </c>
      <c r="B1359" s="44" t="s">
        <v>525</v>
      </c>
      <c r="C1359" s="33" t="s">
        <v>551</v>
      </c>
      <c r="D1359" s="33">
        <v>0</v>
      </c>
      <c r="E1359" s="33" t="s">
        <v>2053</v>
      </c>
      <c r="F1359" s="34">
        <v>0</v>
      </c>
      <c r="G1359" s="34">
        <v>1</v>
      </c>
      <c r="H1359" s="34">
        <v>2</v>
      </c>
      <c r="I1359" s="34">
        <v>2</v>
      </c>
      <c r="J1359" s="34">
        <v>0</v>
      </c>
    </row>
    <row r="1360" spans="1:10">
      <c r="A1360" t="s">
        <v>57</v>
      </c>
      <c r="B1360" s="44" t="s">
        <v>525</v>
      </c>
      <c r="C1360" s="33" t="s">
        <v>551</v>
      </c>
      <c r="D1360" s="33">
        <v>0</v>
      </c>
      <c r="E1360" s="33" t="s">
        <v>2054</v>
      </c>
      <c r="F1360" s="34">
        <v>15</v>
      </c>
      <c r="G1360" s="34">
        <v>24</v>
      </c>
      <c r="H1360" s="34">
        <v>28</v>
      </c>
      <c r="I1360" s="34">
        <v>18</v>
      </c>
      <c r="J1360" s="34">
        <v>15</v>
      </c>
    </row>
    <row r="1361" spans="1:10">
      <c r="A1361" t="s">
        <v>209</v>
      </c>
      <c r="B1361" s="44" t="s">
        <v>525</v>
      </c>
      <c r="C1361" s="33" t="s">
        <v>551</v>
      </c>
      <c r="D1361" s="33">
        <v>0</v>
      </c>
      <c r="E1361" s="33" t="s">
        <v>2055</v>
      </c>
      <c r="F1361" s="34">
        <v>6</v>
      </c>
      <c r="G1361" s="34">
        <v>14</v>
      </c>
      <c r="H1361" s="34">
        <v>16</v>
      </c>
      <c r="I1361" s="34">
        <v>11</v>
      </c>
      <c r="J1361" s="34">
        <v>11</v>
      </c>
    </row>
    <row r="1362" spans="1:10">
      <c r="A1362" t="s">
        <v>211</v>
      </c>
      <c r="B1362" s="44" t="s">
        <v>525</v>
      </c>
      <c r="C1362" s="33" t="s">
        <v>551</v>
      </c>
      <c r="D1362" s="33">
        <v>0</v>
      </c>
      <c r="E1362" s="33" t="s">
        <v>2056</v>
      </c>
      <c r="F1362" s="34">
        <v>9</v>
      </c>
      <c r="G1362" s="34">
        <v>10</v>
      </c>
      <c r="H1362" s="34">
        <v>12</v>
      </c>
      <c r="I1362" s="34">
        <v>7</v>
      </c>
      <c r="J1362" s="34">
        <v>4</v>
      </c>
    </row>
    <row r="1363" spans="1:10">
      <c r="A1363" t="s">
        <v>166</v>
      </c>
      <c r="B1363" s="44" t="s">
        <v>525</v>
      </c>
      <c r="C1363" s="33" t="s">
        <v>551</v>
      </c>
      <c r="D1363" s="33">
        <v>0</v>
      </c>
      <c r="E1363" s="33" t="s">
        <v>2057</v>
      </c>
      <c r="F1363" s="34">
        <v>6</v>
      </c>
      <c r="G1363" s="34">
        <v>8</v>
      </c>
      <c r="H1363" s="34">
        <v>7</v>
      </c>
      <c r="I1363" s="34">
        <v>5</v>
      </c>
      <c r="J1363" s="34">
        <v>13</v>
      </c>
    </row>
    <row r="1364" spans="1:10">
      <c r="A1364" t="s">
        <v>61</v>
      </c>
      <c r="B1364" s="44" t="s">
        <v>525</v>
      </c>
      <c r="C1364" s="33" t="s">
        <v>551</v>
      </c>
      <c r="D1364" s="33">
        <v>0</v>
      </c>
      <c r="E1364" s="33" t="s">
        <v>2058</v>
      </c>
      <c r="F1364" s="34">
        <v>12</v>
      </c>
      <c r="G1364" s="34">
        <v>16</v>
      </c>
      <c r="H1364" s="34">
        <v>14</v>
      </c>
      <c r="I1364" s="34">
        <v>17</v>
      </c>
      <c r="J1364" s="34">
        <v>15</v>
      </c>
    </row>
    <row r="1365" spans="1:10">
      <c r="A1365" t="s">
        <v>62</v>
      </c>
      <c r="B1365" s="44" t="s">
        <v>525</v>
      </c>
      <c r="C1365" s="33" t="s">
        <v>551</v>
      </c>
      <c r="D1365" s="33">
        <v>0</v>
      </c>
      <c r="E1365" s="33" t="s">
        <v>2059</v>
      </c>
      <c r="F1365" s="34">
        <v>2</v>
      </c>
      <c r="G1365" s="34">
        <v>0</v>
      </c>
      <c r="H1365" s="34">
        <v>1</v>
      </c>
      <c r="I1365" s="34">
        <v>4</v>
      </c>
      <c r="J1365" s="34">
        <v>0</v>
      </c>
    </row>
    <row r="1366" spans="1:10">
      <c r="A1366" t="s">
        <v>63</v>
      </c>
      <c r="B1366" s="46" t="s">
        <v>525</v>
      </c>
      <c r="C1366" s="33" t="s">
        <v>551</v>
      </c>
      <c r="D1366" s="33">
        <v>0</v>
      </c>
      <c r="E1366" s="33" t="s">
        <v>2060</v>
      </c>
      <c r="F1366" s="34">
        <v>3</v>
      </c>
      <c r="G1366" s="34">
        <v>0</v>
      </c>
      <c r="H1366" s="34">
        <v>0</v>
      </c>
      <c r="I1366" s="34">
        <v>2</v>
      </c>
      <c r="J1366" s="34">
        <v>4</v>
      </c>
    </row>
    <row r="1367" spans="1:10">
      <c r="A1367" t="s">
        <v>64</v>
      </c>
      <c r="B1367" s="44" t="s">
        <v>525</v>
      </c>
      <c r="C1367" s="33" t="s">
        <v>551</v>
      </c>
      <c r="D1367" s="33">
        <v>0</v>
      </c>
      <c r="E1367" s="33" t="s">
        <v>2061</v>
      </c>
      <c r="F1367" s="34">
        <v>0</v>
      </c>
      <c r="G1367" s="34">
        <v>2</v>
      </c>
      <c r="H1367" s="34">
        <v>1</v>
      </c>
      <c r="I1367" s="34">
        <v>2</v>
      </c>
      <c r="J1367" s="34">
        <v>2</v>
      </c>
    </row>
    <row r="1368" spans="1:10">
      <c r="A1368" t="s">
        <v>65</v>
      </c>
      <c r="B1368" s="44" t="s">
        <v>525</v>
      </c>
      <c r="C1368" s="33" t="s">
        <v>551</v>
      </c>
      <c r="D1368" s="33">
        <v>0</v>
      </c>
      <c r="E1368" s="33" t="s">
        <v>2062</v>
      </c>
      <c r="F1368" s="34">
        <v>9</v>
      </c>
      <c r="G1368" s="34">
        <v>12</v>
      </c>
      <c r="H1368" s="34">
        <v>11</v>
      </c>
      <c r="I1368" s="34">
        <v>8</v>
      </c>
      <c r="J1368" s="34">
        <v>12</v>
      </c>
    </row>
    <row r="1369" spans="1:10">
      <c r="A1369" t="s">
        <v>66</v>
      </c>
      <c r="B1369" s="45" t="s">
        <v>525</v>
      </c>
      <c r="C1369" s="33" t="s">
        <v>551</v>
      </c>
      <c r="D1369" s="33">
        <v>0</v>
      </c>
      <c r="E1369" s="33" t="s">
        <v>2063</v>
      </c>
      <c r="F1369" s="34">
        <v>15</v>
      </c>
      <c r="G1369" s="34">
        <v>14</v>
      </c>
      <c r="H1369" s="34">
        <v>22</v>
      </c>
      <c r="I1369" s="34">
        <v>25</v>
      </c>
      <c r="J1369" s="34">
        <v>18</v>
      </c>
    </row>
    <row r="1370" spans="1:10">
      <c r="A1370" t="s">
        <v>90</v>
      </c>
      <c r="B1370" s="33" t="s">
        <v>102</v>
      </c>
      <c r="C1370" s="33" t="s">
        <v>552</v>
      </c>
      <c r="D1370" s="33">
        <v>0</v>
      </c>
      <c r="E1370" s="33" t="s">
        <v>2064</v>
      </c>
      <c r="F1370" s="34">
        <v>5</v>
      </c>
      <c r="G1370" s="34">
        <v>11</v>
      </c>
      <c r="H1370" s="34">
        <v>4</v>
      </c>
      <c r="I1370" s="34">
        <v>7</v>
      </c>
      <c r="J1370" s="34">
        <v>6</v>
      </c>
    </row>
    <row r="1371" spans="1:10">
      <c r="A1371" t="s">
        <v>99</v>
      </c>
      <c r="B1371" s="33" t="s">
        <v>102</v>
      </c>
      <c r="C1371" s="33" t="s">
        <v>552</v>
      </c>
      <c r="D1371" s="33">
        <v>0</v>
      </c>
      <c r="E1371" s="33" t="s">
        <v>2065</v>
      </c>
      <c r="F1371" s="34">
        <v>0</v>
      </c>
      <c r="G1371" s="34">
        <v>2</v>
      </c>
      <c r="H1371" s="34">
        <v>1</v>
      </c>
      <c r="I1371" s="34">
        <v>0</v>
      </c>
      <c r="J1371" s="34">
        <v>1</v>
      </c>
    </row>
    <row r="1372" spans="1:10">
      <c r="A1372" t="s">
        <v>108</v>
      </c>
      <c r="B1372" s="33" t="s">
        <v>102</v>
      </c>
      <c r="C1372" s="33" t="s">
        <v>552</v>
      </c>
      <c r="D1372" s="33">
        <v>0</v>
      </c>
      <c r="E1372" s="33" t="s">
        <v>2066</v>
      </c>
      <c r="F1372" s="34">
        <v>0</v>
      </c>
      <c r="G1372" s="34">
        <v>0</v>
      </c>
      <c r="H1372" s="34">
        <v>0</v>
      </c>
      <c r="I1372" s="34">
        <v>0</v>
      </c>
      <c r="J1372" s="34">
        <v>1</v>
      </c>
    </row>
    <row r="1373" spans="1:10">
      <c r="A1373" t="s">
        <v>51</v>
      </c>
      <c r="B1373" s="33" t="s">
        <v>102</v>
      </c>
      <c r="C1373" s="33" t="s">
        <v>552</v>
      </c>
      <c r="D1373" s="33">
        <v>0</v>
      </c>
      <c r="E1373" s="33" t="s">
        <v>2067</v>
      </c>
      <c r="F1373" s="34">
        <v>0</v>
      </c>
      <c r="G1373" s="34">
        <v>0</v>
      </c>
      <c r="H1373" s="34">
        <v>0</v>
      </c>
      <c r="I1373" s="34">
        <v>0</v>
      </c>
      <c r="J1373" s="34">
        <v>1</v>
      </c>
    </row>
    <row r="1374" spans="1:10">
      <c r="A1374" t="s">
        <v>199</v>
      </c>
      <c r="B1374" s="33" t="s">
        <v>102</v>
      </c>
      <c r="C1374" s="33" t="s">
        <v>552</v>
      </c>
      <c r="D1374" s="33">
        <v>0</v>
      </c>
      <c r="E1374" s="33" t="s">
        <v>2068</v>
      </c>
      <c r="F1374" s="34">
        <v>0</v>
      </c>
      <c r="G1374" s="34">
        <v>0</v>
      </c>
      <c r="H1374" s="34">
        <v>0</v>
      </c>
      <c r="I1374" s="34">
        <v>0</v>
      </c>
      <c r="J1374" s="34">
        <v>0</v>
      </c>
    </row>
    <row r="1375" spans="1:10">
      <c r="A1375" t="s">
        <v>201</v>
      </c>
      <c r="B1375" s="33" t="s">
        <v>102</v>
      </c>
      <c r="C1375" s="33" t="s">
        <v>552</v>
      </c>
      <c r="D1375" s="33">
        <v>0</v>
      </c>
      <c r="E1375" s="33" t="s">
        <v>2069</v>
      </c>
      <c r="F1375" s="34">
        <v>0</v>
      </c>
      <c r="G1375" s="34">
        <v>0</v>
      </c>
      <c r="H1375" s="34">
        <v>0</v>
      </c>
      <c r="I1375" s="34">
        <v>0</v>
      </c>
      <c r="J1375" s="34">
        <v>1</v>
      </c>
    </row>
    <row r="1376" spans="1:10">
      <c r="A1376" t="s">
        <v>54</v>
      </c>
      <c r="B1376" s="33" t="s">
        <v>102</v>
      </c>
      <c r="C1376" s="33" t="s">
        <v>552</v>
      </c>
      <c r="D1376" s="33">
        <v>0</v>
      </c>
      <c r="E1376" s="33" t="s">
        <v>2070</v>
      </c>
      <c r="F1376" s="34">
        <v>0</v>
      </c>
      <c r="G1376" s="34">
        <v>0</v>
      </c>
      <c r="H1376" s="34">
        <v>0</v>
      </c>
      <c r="I1376" s="34">
        <v>0</v>
      </c>
      <c r="J1376" s="34">
        <v>0</v>
      </c>
    </row>
    <row r="1377" spans="1:10">
      <c r="A1377" t="s">
        <v>204</v>
      </c>
      <c r="B1377" s="33" t="s">
        <v>102</v>
      </c>
      <c r="C1377" s="33" t="s">
        <v>552</v>
      </c>
      <c r="D1377" s="33">
        <v>0</v>
      </c>
      <c r="E1377" s="33" t="s">
        <v>2071</v>
      </c>
      <c r="F1377" s="34">
        <v>0</v>
      </c>
      <c r="G1377" s="34">
        <v>0</v>
      </c>
      <c r="H1377" s="34">
        <v>0</v>
      </c>
      <c r="I1377" s="34">
        <v>0</v>
      </c>
      <c r="J1377" s="34">
        <v>0</v>
      </c>
    </row>
    <row r="1378" spans="1:10">
      <c r="A1378" t="s">
        <v>206</v>
      </c>
      <c r="B1378" s="33" t="s">
        <v>102</v>
      </c>
      <c r="C1378" s="33" t="s">
        <v>552</v>
      </c>
      <c r="D1378" s="33">
        <v>0</v>
      </c>
      <c r="E1378" s="33" t="s">
        <v>2072</v>
      </c>
      <c r="F1378" s="34">
        <v>0</v>
      </c>
      <c r="G1378" s="34">
        <v>0</v>
      </c>
      <c r="H1378" s="34">
        <v>0</v>
      </c>
      <c r="I1378" s="34">
        <v>0</v>
      </c>
      <c r="J1378" s="34">
        <v>0</v>
      </c>
    </row>
    <row r="1379" spans="1:10">
      <c r="A1379" t="s">
        <v>57</v>
      </c>
      <c r="B1379" s="33" t="s">
        <v>102</v>
      </c>
      <c r="C1379" s="33" t="s">
        <v>552</v>
      </c>
      <c r="D1379" s="33">
        <v>0</v>
      </c>
      <c r="E1379" s="33" t="s">
        <v>2073</v>
      </c>
      <c r="F1379" s="34">
        <v>0</v>
      </c>
      <c r="G1379" s="34">
        <v>2</v>
      </c>
      <c r="H1379" s="34">
        <v>1</v>
      </c>
      <c r="I1379" s="34">
        <v>0</v>
      </c>
      <c r="J1379" s="34">
        <v>1</v>
      </c>
    </row>
    <row r="1380" spans="1:10">
      <c r="A1380" t="s">
        <v>209</v>
      </c>
      <c r="B1380" s="33" t="s">
        <v>102</v>
      </c>
      <c r="C1380" s="33" t="s">
        <v>552</v>
      </c>
      <c r="D1380" s="33">
        <v>0</v>
      </c>
      <c r="E1380" s="33" t="s">
        <v>2074</v>
      </c>
      <c r="F1380" s="34">
        <v>0</v>
      </c>
      <c r="G1380" s="34">
        <v>2</v>
      </c>
      <c r="H1380" s="34">
        <v>1</v>
      </c>
      <c r="I1380" s="34">
        <v>0</v>
      </c>
      <c r="J1380" s="34">
        <v>1</v>
      </c>
    </row>
    <row r="1381" spans="1:10">
      <c r="A1381" t="s">
        <v>211</v>
      </c>
      <c r="B1381" s="33" t="s">
        <v>102</v>
      </c>
      <c r="C1381" s="33" t="s">
        <v>552</v>
      </c>
      <c r="D1381" s="33">
        <v>0</v>
      </c>
      <c r="E1381" s="33" t="s">
        <v>2075</v>
      </c>
      <c r="F1381" s="34">
        <v>0</v>
      </c>
      <c r="G1381" s="34">
        <v>0</v>
      </c>
      <c r="H1381" s="34">
        <v>0</v>
      </c>
      <c r="I1381" s="34">
        <v>0</v>
      </c>
      <c r="J1381" s="34">
        <v>0</v>
      </c>
    </row>
    <row r="1382" spans="1:10">
      <c r="A1382" t="s">
        <v>166</v>
      </c>
      <c r="B1382" s="33" t="s">
        <v>102</v>
      </c>
      <c r="C1382" s="33" t="s">
        <v>552</v>
      </c>
      <c r="D1382" s="33">
        <v>0</v>
      </c>
      <c r="E1382" s="33" t="s">
        <v>2076</v>
      </c>
      <c r="F1382" s="34">
        <v>0</v>
      </c>
      <c r="G1382" s="34">
        <v>0</v>
      </c>
      <c r="H1382" s="34">
        <v>0</v>
      </c>
      <c r="I1382" s="34">
        <v>2</v>
      </c>
      <c r="J1382" s="34">
        <v>0</v>
      </c>
    </row>
    <row r="1383" spans="1:10">
      <c r="A1383" t="s">
        <v>61</v>
      </c>
      <c r="B1383" s="36" t="s">
        <v>102</v>
      </c>
      <c r="C1383" s="33" t="s">
        <v>552</v>
      </c>
      <c r="D1383" s="33">
        <v>0</v>
      </c>
      <c r="E1383" s="33" t="s">
        <v>2077</v>
      </c>
      <c r="F1383" s="34">
        <v>0</v>
      </c>
      <c r="G1383" s="34">
        <v>0</v>
      </c>
      <c r="H1383" s="34">
        <v>0</v>
      </c>
      <c r="I1383" s="34">
        <v>2</v>
      </c>
      <c r="J1383" s="34">
        <v>1</v>
      </c>
    </row>
    <row r="1384" spans="1:10">
      <c r="A1384" t="s">
        <v>62</v>
      </c>
      <c r="B1384" s="33" t="s">
        <v>102</v>
      </c>
      <c r="C1384" s="33" t="s">
        <v>552</v>
      </c>
      <c r="D1384" s="33">
        <v>0</v>
      </c>
      <c r="E1384" s="33" t="s">
        <v>2078</v>
      </c>
      <c r="F1384" s="34">
        <v>0</v>
      </c>
      <c r="G1384" s="34">
        <v>0</v>
      </c>
      <c r="H1384" s="34">
        <v>1</v>
      </c>
      <c r="I1384" s="34">
        <v>1</v>
      </c>
      <c r="J1384" s="34">
        <v>0</v>
      </c>
    </row>
    <row r="1385" spans="1:10">
      <c r="A1385" t="s">
        <v>63</v>
      </c>
      <c r="B1385" s="33" t="s">
        <v>102</v>
      </c>
      <c r="C1385" s="33" t="s">
        <v>552</v>
      </c>
      <c r="D1385" s="33">
        <v>0</v>
      </c>
      <c r="E1385" s="33" t="s">
        <v>2079</v>
      </c>
      <c r="F1385" s="34">
        <v>0</v>
      </c>
      <c r="G1385" s="34">
        <v>0</v>
      </c>
      <c r="H1385" s="34">
        <v>0</v>
      </c>
      <c r="I1385" s="34">
        <v>0</v>
      </c>
      <c r="J1385" s="34">
        <v>0</v>
      </c>
    </row>
    <row r="1386" spans="1:10">
      <c r="A1386" t="s">
        <v>64</v>
      </c>
      <c r="B1386" s="37" t="s">
        <v>102</v>
      </c>
      <c r="C1386" s="33" t="s">
        <v>552</v>
      </c>
      <c r="D1386" s="33">
        <v>0</v>
      </c>
      <c r="E1386" s="33" t="s">
        <v>2080</v>
      </c>
      <c r="F1386" s="34">
        <v>1</v>
      </c>
      <c r="G1386" s="34">
        <v>0</v>
      </c>
      <c r="H1386" s="34">
        <v>1</v>
      </c>
      <c r="I1386" s="34">
        <v>0</v>
      </c>
      <c r="J1386" s="34">
        <v>0</v>
      </c>
    </row>
    <row r="1387" spans="1:10">
      <c r="A1387" t="s">
        <v>65</v>
      </c>
      <c r="B1387" s="36" t="s">
        <v>102</v>
      </c>
      <c r="C1387" s="33" t="s">
        <v>552</v>
      </c>
      <c r="D1387" s="33">
        <v>0</v>
      </c>
      <c r="E1387" s="33" t="s">
        <v>2081</v>
      </c>
      <c r="F1387" s="34">
        <v>2</v>
      </c>
      <c r="G1387" s="34">
        <v>3</v>
      </c>
      <c r="H1387" s="34">
        <v>0</v>
      </c>
      <c r="I1387" s="34">
        <v>2</v>
      </c>
      <c r="J1387" s="34">
        <v>2</v>
      </c>
    </row>
    <row r="1388" spans="1:10">
      <c r="A1388" t="s">
        <v>66</v>
      </c>
      <c r="B1388" s="33" t="s">
        <v>102</v>
      </c>
      <c r="C1388" s="33" t="s">
        <v>552</v>
      </c>
      <c r="D1388" s="33">
        <v>0</v>
      </c>
      <c r="E1388" s="33" t="s">
        <v>2082</v>
      </c>
      <c r="F1388" s="34">
        <v>2</v>
      </c>
      <c r="G1388" s="34">
        <v>6</v>
      </c>
      <c r="H1388" s="34">
        <v>1</v>
      </c>
      <c r="I1388" s="34">
        <v>0</v>
      </c>
      <c r="J1388" s="34">
        <v>1</v>
      </c>
    </row>
    <row r="1389" spans="1:10">
      <c r="A1389" t="s">
        <v>90</v>
      </c>
      <c r="B1389" s="33" t="s">
        <v>112</v>
      </c>
      <c r="C1389" s="33" t="s">
        <v>552</v>
      </c>
      <c r="D1389" s="33">
        <v>0</v>
      </c>
      <c r="E1389" s="33" t="s">
        <v>2083</v>
      </c>
      <c r="F1389" s="34">
        <v>0</v>
      </c>
      <c r="G1389" s="34">
        <v>0</v>
      </c>
      <c r="H1389" s="34">
        <v>1</v>
      </c>
      <c r="I1389" s="34">
        <v>1</v>
      </c>
      <c r="J1389" s="34">
        <v>3</v>
      </c>
    </row>
    <row r="1390" spans="1:10">
      <c r="A1390" t="s">
        <v>99</v>
      </c>
      <c r="B1390" s="33" t="s">
        <v>112</v>
      </c>
      <c r="C1390" s="33" t="s">
        <v>552</v>
      </c>
      <c r="D1390" s="33">
        <v>0</v>
      </c>
      <c r="E1390" s="33" t="s">
        <v>2084</v>
      </c>
      <c r="F1390" s="34">
        <v>0</v>
      </c>
      <c r="G1390" s="34">
        <v>0</v>
      </c>
      <c r="H1390" s="34">
        <v>0</v>
      </c>
      <c r="I1390" s="34">
        <v>0</v>
      </c>
      <c r="J1390" s="34">
        <v>0</v>
      </c>
    </row>
    <row r="1391" spans="1:10">
      <c r="A1391" t="s">
        <v>108</v>
      </c>
      <c r="B1391" s="33" t="s">
        <v>112</v>
      </c>
      <c r="C1391" s="33" t="s">
        <v>552</v>
      </c>
      <c r="D1391" s="33">
        <v>0</v>
      </c>
      <c r="E1391" s="33" t="s">
        <v>2085</v>
      </c>
      <c r="F1391" s="34">
        <v>0</v>
      </c>
      <c r="G1391" s="34">
        <v>0</v>
      </c>
      <c r="H1391" s="34">
        <v>0</v>
      </c>
      <c r="I1391" s="34">
        <v>0</v>
      </c>
      <c r="J1391" s="34">
        <v>1</v>
      </c>
    </row>
    <row r="1392" spans="1:10">
      <c r="A1392" t="s">
        <v>51</v>
      </c>
      <c r="B1392" s="33" t="s">
        <v>112</v>
      </c>
      <c r="C1392" s="33" t="s">
        <v>552</v>
      </c>
      <c r="D1392" s="33">
        <v>0</v>
      </c>
      <c r="E1392" s="33" t="s">
        <v>2086</v>
      </c>
      <c r="F1392" s="34">
        <v>0</v>
      </c>
      <c r="G1392" s="34">
        <v>0</v>
      </c>
      <c r="H1392" s="34">
        <v>0</v>
      </c>
      <c r="I1392" s="34">
        <v>0</v>
      </c>
      <c r="J1392" s="34">
        <v>0</v>
      </c>
    </row>
    <row r="1393" spans="1:10">
      <c r="A1393" t="s">
        <v>199</v>
      </c>
      <c r="B1393" s="33" t="s">
        <v>112</v>
      </c>
      <c r="C1393" s="33" t="s">
        <v>552</v>
      </c>
      <c r="D1393" s="33">
        <v>0</v>
      </c>
      <c r="E1393" s="33" t="s">
        <v>2087</v>
      </c>
      <c r="F1393" s="34">
        <v>0</v>
      </c>
      <c r="G1393" s="34">
        <v>0</v>
      </c>
      <c r="H1393" s="34">
        <v>0</v>
      </c>
      <c r="I1393" s="34">
        <v>0</v>
      </c>
      <c r="J1393" s="34">
        <v>0</v>
      </c>
    </row>
    <row r="1394" spans="1:10">
      <c r="A1394" t="s">
        <v>201</v>
      </c>
      <c r="B1394" s="33" t="s">
        <v>112</v>
      </c>
      <c r="C1394" s="33" t="s">
        <v>552</v>
      </c>
      <c r="D1394" s="33">
        <v>0</v>
      </c>
      <c r="E1394" s="33" t="s">
        <v>2088</v>
      </c>
      <c r="F1394" s="34">
        <v>0</v>
      </c>
      <c r="G1394" s="34">
        <v>0</v>
      </c>
      <c r="H1394" s="34">
        <v>0</v>
      </c>
      <c r="I1394" s="34">
        <v>0</v>
      </c>
      <c r="J1394" s="34">
        <v>0</v>
      </c>
    </row>
    <row r="1395" spans="1:10">
      <c r="A1395" t="s">
        <v>54</v>
      </c>
      <c r="B1395" s="33" t="s">
        <v>112</v>
      </c>
      <c r="C1395" s="33" t="s">
        <v>552</v>
      </c>
      <c r="D1395" s="33">
        <v>0</v>
      </c>
      <c r="E1395" s="33" t="s">
        <v>2089</v>
      </c>
      <c r="F1395" s="34">
        <v>0</v>
      </c>
      <c r="G1395" s="34">
        <v>0</v>
      </c>
      <c r="H1395" s="34">
        <v>0</v>
      </c>
      <c r="I1395" s="34">
        <v>0</v>
      </c>
      <c r="J1395" s="34">
        <v>0</v>
      </c>
    </row>
    <row r="1396" spans="1:10">
      <c r="A1396" t="s">
        <v>204</v>
      </c>
      <c r="B1396" s="33" t="s">
        <v>112</v>
      </c>
      <c r="C1396" s="33" t="s">
        <v>552</v>
      </c>
      <c r="D1396" s="33">
        <v>0</v>
      </c>
      <c r="E1396" s="33" t="s">
        <v>2090</v>
      </c>
      <c r="F1396" s="34">
        <v>0</v>
      </c>
      <c r="G1396" s="34">
        <v>0</v>
      </c>
      <c r="H1396" s="34">
        <v>0</v>
      </c>
      <c r="I1396" s="34">
        <v>0</v>
      </c>
      <c r="J1396" s="34">
        <v>0</v>
      </c>
    </row>
    <row r="1397" spans="1:10">
      <c r="A1397" t="s">
        <v>206</v>
      </c>
      <c r="B1397" s="33" t="s">
        <v>112</v>
      </c>
      <c r="C1397" s="33" t="s">
        <v>552</v>
      </c>
      <c r="D1397" s="33">
        <v>0</v>
      </c>
      <c r="E1397" s="33" t="s">
        <v>2091</v>
      </c>
      <c r="F1397" s="34">
        <v>0</v>
      </c>
      <c r="G1397" s="34">
        <v>0</v>
      </c>
      <c r="H1397" s="34">
        <v>0</v>
      </c>
      <c r="I1397" s="34">
        <v>0</v>
      </c>
      <c r="J1397" s="34">
        <v>0</v>
      </c>
    </row>
    <row r="1398" spans="1:10">
      <c r="A1398" t="s">
        <v>57</v>
      </c>
      <c r="B1398" s="33" t="s">
        <v>112</v>
      </c>
      <c r="C1398" s="33" t="s">
        <v>552</v>
      </c>
      <c r="D1398" s="33">
        <v>0</v>
      </c>
      <c r="E1398" s="33" t="s">
        <v>2092</v>
      </c>
      <c r="F1398" s="34">
        <v>0</v>
      </c>
      <c r="G1398" s="34">
        <v>0</v>
      </c>
      <c r="H1398" s="34">
        <v>0</v>
      </c>
      <c r="I1398" s="34">
        <v>0</v>
      </c>
      <c r="J1398" s="34">
        <v>1</v>
      </c>
    </row>
    <row r="1399" spans="1:10">
      <c r="A1399" t="s">
        <v>209</v>
      </c>
      <c r="B1399" s="33" t="s">
        <v>112</v>
      </c>
      <c r="C1399" s="33" t="s">
        <v>552</v>
      </c>
      <c r="D1399" s="33">
        <v>0</v>
      </c>
      <c r="E1399" s="33" t="s">
        <v>2093</v>
      </c>
      <c r="F1399" s="34">
        <v>0</v>
      </c>
      <c r="G1399" s="34">
        <v>0</v>
      </c>
      <c r="H1399" s="34">
        <v>0</v>
      </c>
      <c r="I1399" s="34">
        <v>0</v>
      </c>
      <c r="J1399" s="34">
        <v>0</v>
      </c>
    </row>
    <row r="1400" spans="1:10">
      <c r="A1400" t="s">
        <v>211</v>
      </c>
      <c r="B1400" s="33" t="s">
        <v>112</v>
      </c>
      <c r="C1400" s="33" t="s">
        <v>552</v>
      </c>
      <c r="D1400" s="33">
        <v>0</v>
      </c>
      <c r="E1400" s="33" t="s">
        <v>2094</v>
      </c>
      <c r="F1400" s="34">
        <v>0</v>
      </c>
      <c r="G1400" s="34">
        <v>0</v>
      </c>
      <c r="H1400" s="34">
        <v>0</v>
      </c>
      <c r="I1400" s="34">
        <v>0</v>
      </c>
      <c r="J1400" s="34">
        <v>1</v>
      </c>
    </row>
    <row r="1401" spans="1:10">
      <c r="A1401" t="s">
        <v>166</v>
      </c>
      <c r="B1401" s="36" t="s">
        <v>112</v>
      </c>
      <c r="C1401" s="33" t="s">
        <v>552</v>
      </c>
      <c r="D1401" s="33">
        <v>0</v>
      </c>
      <c r="E1401" s="33" t="s">
        <v>2095</v>
      </c>
      <c r="F1401" s="34">
        <v>0</v>
      </c>
      <c r="G1401" s="34">
        <v>0</v>
      </c>
      <c r="H1401" s="34">
        <v>0</v>
      </c>
      <c r="I1401" s="34">
        <v>0</v>
      </c>
      <c r="J1401" s="34">
        <v>0</v>
      </c>
    </row>
    <row r="1402" spans="1:10">
      <c r="A1402" t="s">
        <v>61</v>
      </c>
      <c r="B1402" s="33" t="s">
        <v>112</v>
      </c>
      <c r="C1402" s="33" t="s">
        <v>552</v>
      </c>
      <c r="D1402" s="33">
        <v>0</v>
      </c>
      <c r="E1402" s="33" t="s">
        <v>2096</v>
      </c>
      <c r="F1402" s="34">
        <v>0</v>
      </c>
      <c r="G1402" s="34">
        <v>0</v>
      </c>
      <c r="H1402" s="34">
        <v>1</v>
      </c>
      <c r="I1402" s="34">
        <v>0</v>
      </c>
      <c r="J1402" s="34">
        <v>0</v>
      </c>
    </row>
    <row r="1403" spans="1:10">
      <c r="A1403" t="s">
        <v>62</v>
      </c>
      <c r="B1403" s="33" t="s">
        <v>112</v>
      </c>
      <c r="C1403" s="33" t="s">
        <v>552</v>
      </c>
      <c r="D1403" s="33">
        <v>0</v>
      </c>
      <c r="E1403" s="33" t="s">
        <v>2097</v>
      </c>
      <c r="F1403" s="34">
        <v>0</v>
      </c>
      <c r="G1403" s="34">
        <v>0</v>
      </c>
      <c r="H1403" s="34">
        <v>0</v>
      </c>
      <c r="I1403" s="34">
        <v>0</v>
      </c>
      <c r="J1403" s="34">
        <v>0</v>
      </c>
    </row>
    <row r="1404" spans="1:10">
      <c r="A1404" t="s">
        <v>63</v>
      </c>
      <c r="B1404" s="37" t="s">
        <v>112</v>
      </c>
      <c r="C1404" s="33" t="s">
        <v>552</v>
      </c>
      <c r="D1404" s="33">
        <v>0</v>
      </c>
      <c r="E1404" s="33" t="s">
        <v>2098</v>
      </c>
      <c r="F1404" s="34">
        <v>0</v>
      </c>
      <c r="G1404" s="34">
        <v>0</v>
      </c>
      <c r="H1404" s="34">
        <v>0</v>
      </c>
      <c r="I1404" s="34">
        <v>0</v>
      </c>
      <c r="J1404" s="34">
        <v>0</v>
      </c>
    </row>
    <row r="1405" spans="1:10">
      <c r="A1405" t="s">
        <v>64</v>
      </c>
      <c r="B1405" s="36" t="s">
        <v>112</v>
      </c>
      <c r="C1405" s="33" t="s">
        <v>552</v>
      </c>
      <c r="D1405" s="33">
        <v>0</v>
      </c>
      <c r="E1405" s="33" t="s">
        <v>2099</v>
      </c>
      <c r="F1405" s="34">
        <v>0</v>
      </c>
      <c r="G1405" s="34">
        <v>0</v>
      </c>
      <c r="H1405" s="34">
        <v>0</v>
      </c>
      <c r="I1405" s="34">
        <v>0</v>
      </c>
      <c r="J1405" s="34">
        <v>0</v>
      </c>
    </row>
    <row r="1406" spans="1:10">
      <c r="A1406" t="s">
        <v>65</v>
      </c>
      <c r="B1406" s="33" t="s">
        <v>112</v>
      </c>
      <c r="C1406" s="33" t="s">
        <v>552</v>
      </c>
      <c r="D1406" s="33">
        <v>0</v>
      </c>
      <c r="E1406" s="33" t="s">
        <v>2100</v>
      </c>
      <c r="F1406" s="34">
        <v>0</v>
      </c>
      <c r="G1406" s="34">
        <v>0</v>
      </c>
      <c r="H1406" s="34">
        <v>0</v>
      </c>
      <c r="I1406" s="34">
        <v>0</v>
      </c>
      <c r="J1406" s="34">
        <v>0</v>
      </c>
    </row>
    <row r="1407" spans="1:10">
      <c r="A1407" t="s">
        <v>66</v>
      </c>
      <c r="B1407" s="33" t="s">
        <v>112</v>
      </c>
      <c r="C1407" s="33" t="s">
        <v>552</v>
      </c>
      <c r="D1407" s="33">
        <v>0</v>
      </c>
      <c r="E1407" s="33" t="s">
        <v>2101</v>
      </c>
      <c r="F1407" s="34">
        <v>0</v>
      </c>
      <c r="G1407" s="34">
        <v>0</v>
      </c>
      <c r="H1407" s="34">
        <v>0</v>
      </c>
      <c r="I1407" s="34">
        <v>1</v>
      </c>
      <c r="J1407" s="34">
        <v>2</v>
      </c>
    </row>
    <row r="1408" spans="1:10">
      <c r="A1408" t="s">
        <v>90</v>
      </c>
      <c r="B1408" s="33" t="s">
        <v>118</v>
      </c>
      <c r="C1408" s="33" t="s">
        <v>552</v>
      </c>
      <c r="D1408" s="33">
        <v>0</v>
      </c>
      <c r="E1408" s="33" t="s">
        <v>2102</v>
      </c>
      <c r="F1408" s="34">
        <v>1</v>
      </c>
      <c r="G1408" s="34">
        <v>2</v>
      </c>
      <c r="H1408" s="34">
        <v>4</v>
      </c>
      <c r="I1408" s="34">
        <v>2</v>
      </c>
      <c r="J1408" s="34">
        <v>4</v>
      </c>
    </row>
    <row r="1409" spans="1:10">
      <c r="A1409" t="s">
        <v>99</v>
      </c>
      <c r="B1409" s="33" t="s">
        <v>118</v>
      </c>
      <c r="C1409" s="33" t="s">
        <v>552</v>
      </c>
      <c r="D1409" s="33">
        <v>0</v>
      </c>
      <c r="E1409" s="33" t="s">
        <v>2103</v>
      </c>
      <c r="F1409" s="34">
        <v>0</v>
      </c>
      <c r="G1409" s="34">
        <v>0</v>
      </c>
      <c r="H1409" s="34">
        <v>0</v>
      </c>
      <c r="I1409" s="34">
        <v>0</v>
      </c>
      <c r="J1409" s="34">
        <v>1</v>
      </c>
    </row>
    <row r="1410" spans="1:10">
      <c r="A1410" t="s">
        <v>108</v>
      </c>
      <c r="B1410" s="33" t="s">
        <v>118</v>
      </c>
      <c r="C1410" s="33" t="s">
        <v>552</v>
      </c>
      <c r="D1410" s="33">
        <v>0</v>
      </c>
      <c r="E1410" s="33" t="s">
        <v>2104</v>
      </c>
      <c r="F1410" s="34">
        <v>0</v>
      </c>
      <c r="G1410" s="34">
        <v>1</v>
      </c>
      <c r="H1410" s="34">
        <v>1</v>
      </c>
      <c r="I1410" s="34">
        <v>1</v>
      </c>
      <c r="J1410" s="34">
        <v>0</v>
      </c>
    </row>
    <row r="1411" spans="1:10">
      <c r="A1411" t="s">
        <v>51</v>
      </c>
      <c r="B1411" s="33" t="s">
        <v>118</v>
      </c>
      <c r="C1411" s="33" t="s">
        <v>552</v>
      </c>
      <c r="D1411" s="33">
        <v>0</v>
      </c>
      <c r="E1411" s="33" t="s">
        <v>2105</v>
      </c>
      <c r="F1411" s="34">
        <v>0</v>
      </c>
      <c r="G1411" s="34">
        <v>0</v>
      </c>
      <c r="H1411" s="34">
        <v>0</v>
      </c>
      <c r="I1411" s="34">
        <v>0</v>
      </c>
      <c r="J1411" s="34">
        <v>0</v>
      </c>
    </row>
    <row r="1412" spans="1:10">
      <c r="A1412" t="s">
        <v>199</v>
      </c>
      <c r="B1412" s="33" t="s">
        <v>118</v>
      </c>
      <c r="C1412" s="33" t="s">
        <v>552</v>
      </c>
      <c r="D1412" s="33">
        <v>0</v>
      </c>
      <c r="E1412" s="33" t="s">
        <v>2106</v>
      </c>
      <c r="F1412" s="34">
        <v>0</v>
      </c>
      <c r="G1412" s="34">
        <v>0</v>
      </c>
      <c r="H1412" s="34">
        <v>0</v>
      </c>
      <c r="I1412" s="34">
        <v>0</v>
      </c>
      <c r="J1412" s="34">
        <v>0</v>
      </c>
    </row>
    <row r="1413" spans="1:10">
      <c r="A1413" t="s">
        <v>201</v>
      </c>
      <c r="B1413" s="33" t="s">
        <v>118</v>
      </c>
      <c r="C1413" s="33" t="s">
        <v>552</v>
      </c>
      <c r="D1413" s="33">
        <v>0</v>
      </c>
      <c r="E1413" s="33" t="s">
        <v>2107</v>
      </c>
      <c r="F1413" s="34">
        <v>0</v>
      </c>
      <c r="G1413" s="34">
        <v>0</v>
      </c>
      <c r="H1413" s="34">
        <v>0</v>
      </c>
      <c r="I1413" s="34">
        <v>0</v>
      </c>
      <c r="J1413" s="34">
        <v>0</v>
      </c>
    </row>
    <row r="1414" spans="1:10">
      <c r="A1414" t="s">
        <v>54</v>
      </c>
      <c r="B1414" s="33" t="s">
        <v>118</v>
      </c>
      <c r="C1414" s="33" t="s">
        <v>552</v>
      </c>
      <c r="D1414" s="33">
        <v>0</v>
      </c>
      <c r="E1414" s="33" t="s">
        <v>2108</v>
      </c>
      <c r="F1414" s="34">
        <v>0</v>
      </c>
      <c r="G1414" s="34">
        <v>0</v>
      </c>
      <c r="H1414" s="34">
        <v>0</v>
      </c>
      <c r="I1414" s="34">
        <v>1</v>
      </c>
      <c r="J1414" s="34">
        <v>0</v>
      </c>
    </row>
    <row r="1415" spans="1:10">
      <c r="A1415" t="s">
        <v>204</v>
      </c>
      <c r="B1415" s="33" t="s">
        <v>118</v>
      </c>
      <c r="C1415" s="33" t="s">
        <v>552</v>
      </c>
      <c r="D1415" s="33">
        <v>0</v>
      </c>
      <c r="E1415" s="33" t="s">
        <v>2109</v>
      </c>
      <c r="F1415" s="34">
        <v>0</v>
      </c>
      <c r="G1415" s="34">
        <v>0</v>
      </c>
      <c r="H1415" s="34">
        <v>0</v>
      </c>
      <c r="I1415" s="34">
        <v>0</v>
      </c>
      <c r="J1415" s="34">
        <v>0</v>
      </c>
    </row>
    <row r="1416" spans="1:10">
      <c r="A1416" t="s">
        <v>206</v>
      </c>
      <c r="B1416" s="33" t="s">
        <v>118</v>
      </c>
      <c r="C1416" s="33" t="s">
        <v>552</v>
      </c>
      <c r="D1416" s="33">
        <v>0</v>
      </c>
      <c r="E1416" s="33" t="s">
        <v>2110</v>
      </c>
      <c r="F1416" s="34">
        <v>0</v>
      </c>
      <c r="G1416" s="34">
        <v>0</v>
      </c>
      <c r="H1416" s="34">
        <v>0</v>
      </c>
      <c r="I1416" s="34">
        <v>1</v>
      </c>
      <c r="J1416" s="34">
        <v>0</v>
      </c>
    </row>
    <row r="1417" spans="1:10">
      <c r="A1417" t="s">
        <v>57</v>
      </c>
      <c r="B1417" s="33" t="s">
        <v>118</v>
      </c>
      <c r="C1417" s="33" t="s">
        <v>552</v>
      </c>
      <c r="D1417" s="33">
        <v>0</v>
      </c>
      <c r="E1417" s="33" t="s">
        <v>2111</v>
      </c>
      <c r="F1417" s="34">
        <v>0</v>
      </c>
      <c r="G1417" s="34">
        <v>1</v>
      </c>
      <c r="H1417" s="34">
        <v>1</v>
      </c>
      <c r="I1417" s="34">
        <v>0</v>
      </c>
      <c r="J1417" s="34">
        <v>1</v>
      </c>
    </row>
    <row r="1418" spans="1:10">
      <c r="A1418" t="s">
        <v>209</v>
      </c>
      <c r="B1418" s="33" t="s">
        <v>118</v>
      </c>
      <c r="C1418" s="33" t="s">
        <v>552</v>
      </c>
      <c r="D1418" s="33">
        <v>0</v>
      </c>
      <c r="E1418" s="33" t="s">
        <v>2112</v>
      </c>
      <c r="F1418" s="34">
        <v>0</v>
      </c>
      <c r="G1418" s="34">
        <v>0</v>
      </c>
      <c r="H1418" s="34">
        <v>0</v>
      </c>
      <c r="I1418" s="34">
        <v>0</v>
      </c>
      <c r="J1418" s="34">
        <v>1</v>
      </c>
    </row>
    <row r="1419" spans="1:10">
      <c r="A1419" t="s">
        <v>211</v>
      </c>
      <c r="B1419" s="36" t="s">
        <v>118</v>
      </c>
      <c r="C1419" s="33" t="s">
        <v>552</v>
      </c>
      <c r="D1419" s="33">
        <v>0</v>
      </c>
      <c r="E1419" s="33" t="s">
        <v>2113</v>
      </c>
      <c r="F1419" s="34">
        <v>0</v>
      </c>
      <c r="G1419" s="34">
        <v>1</v>
      </c>
      <c r="H1419" s="34">
        <v>1</v>
      </c>
      <c r="I1419" s="34">
        <v>0</v>
      </c>
      <c r="J1419" s="34">
        <v>0</v>
      </c>
    </row>
    <row r="1420" spans="1:10">
      <c r="A1420" t="s">
        <v>166</v>
      </c>
      <c r="B1420" s="33" t="s">
        <v>118</v>
      </c>
      <c r="C1420" s="33" t="s">
        <v>552</v>
      </c>
      <c r="D1420" s="33">
        <v>0</v>
      </c>
      <c r="E1420" s="33" t="s">
        <v>2114</v>
      </c>
      <c r="F1420" s="34">
        <v>1</v>
      </c>
      <c r="G1420" s="34">
        <v>0</v>
      </c>
      <c r="H1420" s="34">
        <v>0</v>
      </c>
      <c r="I1420" s="34">
        <v>0</v>
      </c>
      <c r="J1420" s="34">
        <v>0</v>
      </c>
    </row>
    <row r="1421" spans="1:10">
      <c r="A1421" t="s">
        <v>61</v>
      </c>
      <c r="B1421" s="33" t="s">
        <v>118</v>
      </c>
      <c r="C1421" s="33" t="s">
        <v>552</v>
      </c>
      <c r="D1421" s="33">
        <v>0</v>
      </c>
      <c r="E1421" s="33" t="s">
        <v>2115</v>
      </c>
      <c r="F1421" s="34">
        <v>0</v>
      </c>
      <c r="G1421" s="34">
        <v>0</v>
      </c>
      <c r="H1421" s="34">
        <v>1</v>
      </c>
      <c r="I1421" s="34">
        <v>0</v>
      </c>
      <c r="J1421" s="34">
        <v>1</v>
      </c>
    </row>
    <row r="1422" spans="1:10">
      <c r="A1422" t="s">
        <v>62</v>
      </c>
      <c r="B1422" s="37" t="s">
        <v>118</v>
      </c>
      <c r="C1422" s="33" t="s">
        <v>552</v>
      </c>
      <c r="D1422" s="33">
        <v>0</v>
      </c>
      <c r="E1422" s="33" t="s">
        <v>2116</v>
      </c>
      <c r="F1422" s="34">
        <v>0</v>
      </c>
      <c r="G1422" s="34">
        <v>0</v>
      </c>
      <c r="H1422" s="34">
        <v>0</v>
      </c>
      <c r="I1422" s="34">
        <v>0</v>
      </c>
      <c r="J1422" s="34">
        <v>0</v>
      </c>
    </row>
    <row r="1423" spans="1:10">
      <c r="A1423" t="s">
        <v>63</v>
      </c>
      <c r="B1423" s="36" t="s">
        <v>118</v>
      </c>
      <c r="C1423" s="33" t="s">
        <v>552</v>
      </c>
      <c r="D1423" s="33">
        <v>0</v>
      </c>
      <c r="E1423" s="33" t="s">
        <v>2117</v>
      </c>
      <c r="F1423" s="34">
        <v>0</v>
      </c>
      <c r="G1423" s="34">
        <v>0</v>
      </c>
      <c r="H1423" s="34">
        <v>0</v>
      </c>
      <c r="I1423" s="34">
        <v>0</v>
      </c>
      <c r="J1423" s="34">
        <v>0</v>
      </c>
    </row>
    <row r="1424" spans="1:10">
      <c r="A1424" t="s">
        <v>64</v>
      </c>
      <c r="B1424" s="33" t="s">
        <v>118</v>
      </c>
      <c r="C1424" s="33" t="s">
        <v>552</v>
      </c>
      <c r="D1424" s="33">
        <v>0</v>
      </c>
      <c r="E1424" s="33" t="s">
        <v>2118</v>
      </c>
      <c r="F1424" s="34">
        <v>0</v>
      </c>
      <c r="G1424" s="34">
        <v>0</v>
      </c>
      <c r="H1424" s="34">
        <v>0</v>
      </c>
      <c r="I1424" s="34">
        <v>0</v>
      </c>
      <c r="J1424" s="34">
        <v>0</v>
      </c>
    </row>
    <row r="1425" spans="1:10">
      <c r="A1425" t="s">
        <v>65</v>
      </c>
      <c r="B1425" s="33" t="s">
        <v>118</v>
      </c>
      <c r="C1425" s="33" t="s">
        <v>552</v>
      </c>
      <c r="D1425" s="33">
        <v>0</v>
      </c>
      <c r="E1425" s="33" t="s">
        <v>2119</v>
      </c>
      <c r="F1425" s="34">
        <v>0</v>
      </c>
      <c r="G1425" s="34">
        <v>0</v>
      </c>
      <c r="H1425" s="34">
        <v>0</v>
      </c>
      <c r="I1425" s="34">
        <v>0</v>
      </c>
      <c r="J1425" s="34">
        <v>0</v>
      </c>
    </row>
    <row r="1426" spans="1:10">
      <c r="A1426" t="s">
        <v>66</v>
      </c>
      <c r="B1426" s="33" t="s">
        <v>118</v>
      </c>
      <c r="C1426" s="33" t="s">
        <v>552</v>
      </c>
      <c r="D1426" s="33">
        <v>0</v>
      </c>
      <c r="E1426" s="33" t="s">
        <v>2120</v>
      </c>
      <c r="F1426" s="34">
        <v>0</v>
      </c>
      <c r="G1426" s="34">
        <v>1</v>
      </c>
      <c r="H1426" s="34">
        <v>2</v>
      </c>
      <c r="I1426" s="34">
        <v>1</v>
      </c>
      <c r="J1426" s="34">
        <v>2</v>
      </c>
    </row>
    <row r="1427" spans="1:10">
      <c r="A1427" t="s">
        <v>90</v>
      </c>
      <c r="B1427" s="33" t="s">
        <v>125</v>
      </c>
      <c r="C1427" s="33" t="s">
        <v>552</v>
      </c>
      <c r="D1427" s="33">
        <v>0</v>
      </c>
      <c r="E1427" s="33" t="s">
        <v>2121</v>
      </c>
      <c r="F1427" s="34">
        <v>7</v>
      </c>
      <c r="G1427" s="34">
        <v>10</v>
      </c>
      <c r="H1427" s="34">
        <v>5</v>
      </c>
      <c r="I1427" s="34">
        <v>6</v>
      </c>
      <c r="J1427" s="34">
        <v>4</v>
      </c>
    </row>
    <row r="1428" spans="1:10">
      <c r="A1428" t="s">
        <v>99</v>
      </c>
      <c r="B1428" s="33" t="s">
        <v>125</v>
      </c>
      <c r="C1428" s="33" t="s">
        <v>552</v>
      </c>
      <c r="D1428" s="33">
        <v>0</v>
      </c>
      <c r="E1428" s="33" t="s">
        <v>2122</v>
      </c>
      <c r="F1428" s="34">
        <v>1</v>
      </c>
      <c r="G1428" s="34">
        <v>0</v>
      </c>
      <c r="H1428" s="34">
        <v>0</v>
      </c>
      <c r="I1428" s="34">
        <v>1</v>
      </c>
      <c r="J1428" s="34">
        <v>0</v>
      </c>
    </row>
    <row r="1429" spans="1:10">
      <c r="A1429" t="s">
        <v>108</v>
      </c>
      <c r="B1429" s="33" t="s">
        <v>125</v>
      </c>
      <c r="C1429" s="33" t="s">
        <v>552</v>
      </c>
      <c r="D1429" s="33">
        <v>0</v>
      </c>
      <c r="E1429" s="33" t="s">
        <v>2123</v>
      </c>
      <c r="F1429" s="34">
        <v>0</v>
      </c>
      <c r="G1429" s="34">
        <v>1</v>
      </c>
      <c r="H1429" s="34">
        <v>1</v>
      </c>
      <c r="I1429" s="34">
        <v>0</v>
      </c>
      <c r="J1429" s="34">
        <v>0</v>
      </c>
    </row>
    <row r="1430" spans="1:10">
      <c r="A1430" t="s">
        <v>51</v>
      </c>
      <c r="B1430" s="36" t="s">
        <v>125</v>
      </c>
      <c r="C1430" s="33" t="s">
        <v>552</v>
      </c>
      <c r="D1430" s="33">
        <v>0</v>
      </c>
      <c r="E1430" s="33" t="s">
        <v>2124</v>
      </c>
      <c r="F1430" s="34">
        <v>0</v>
      </c>
      <c r="G1430" s="34">
        <v>0</v>
      </c>
      <c r="H1430" s="34">
        <v>0</v>
      </c>
      <c r="I1430" s="34">
        <v>0</v>
      </c>
      <c r="J1430" s="34">
        <v>0</v>
      </c>
    </row>
    <row r="1431" spans="1:10">
      <c r="A1431" t="s">
        <v>199</v>
      </c>
      <c r="B1431" s="33" t="s">
        <v>125</v>
      </c>
      <c r="C1431" s="33" t="s">
        <v>552</v>
      </c>
      <c r="D1431" s="33">
        <v>0</v>
      </c>
      <c r="E1431" s="33" t="s">
        <v>2125</v>
      </c>
      <c r="F1431" s="34">
        <v>0</v>
      </c>
      <c r="G1431" s="34">
        <v>0</v>
      </c>
      <c r="H1431" s="34">
        <v>0</v>
      </c>
      <c r="I1431" s="34">
        <v>0</v>
      </c>
      <c r="J1431" s="34">
        <v>0</v>
      </c>
    </row>
    <row r="1432" spans="1:10">
      <c r="A1432" t="s">
        <v>201</v>
      </c>
      <c r="B1432" s="33" t="s">
        <v>125</v>
      </c>
      <c r="C1432" s="33" t="s">
        <v>552</v>
      </c>
      <c r="D1432" s="33">
        <v>0</v>
      </c>
      <c r="E1432" s="33" t="s">
        <v>2126</v>
      </c>
      <c r="F1432" s="34">
        <v>0</v>
      </c>
      <c r="G1432" s="34">
        <v>0</v>
      </c>
      <c r="H1432" s="34">
        <v>0</v>
      </c>
      <c r="I1432" s="34">
        <v>0</v>
      </c>
      <c r="J1432" s="34">
        <v>0</v>
      </c>
    </row>
    <row r="1433" spans="1:10">
      <c r="A1433" t="s">
        <v>54</v>
      </c>
      <c r="B1433" s="33" t="s">
        <v>125</v>
      </c>
      <c r="C1433" s="33" t="s">
        <v>552</v>
      </c>
      <c r="D1433" s="33">
        <v>0</v>
      </c>
      <c r="E1433" s="33" t="s">
        <v>2127</v>
      </c>
      <c r="F1433" s="34">
        <v>0</v>
      </c>
      <c r="G1433" s="34">
        <v>1</v>
      </c>
      <c r="H1433" s="34">
        <v>1</v>
      </c>
      <c r="I1433" s="34">
        <v>0</v>
      </c>
      <c r="J1433" s="34">
        <v>0</v>
      </c>
    </row>
    <row r="1434" spans="1:10">
      <c r="A1434" t="s">
        <v>204</v>
      </c>
      <c r="B1434" s="33" t="s">
        <v>125</v>
      </c>
      <c r="C1434" s="33" t="s">
        <v>552</v>
      </c>
      <c r="D1434" s="33">
        <v>0</v>
      </c>
      <c r="E1434" s="33" t="s">
        <v>2128</v>
      </c>
      <c r="F1434" s="34">
        <v>0</v>
      </c>
      <c r="G1434" s="34">
        <v>0</v>
      </c>
      <c r="H1434" s="34">
        <v>0</v>
      </c>
      <c r="I1434" s="34">
        <v>0</v>
      </c>
      <c r="J1434" s="34">
        <v>0</v>
      </c>
    </row>
    <row r="1435" spans="1:10">
      <c r="A1435" t="s">
        <v>206</v>
      </c>
      <c r="B1435" s="33" t="s">
        <v>125</v>
      </c>
      <c r="C1435" s="33" t="s">
        <v>552</v>
      </c>
      <c r="D1435" s="33">
        <v>0</v>
      </c>
      <c r="E1435" s="33" t="s">
        <v>2129</v>
      </c>
      <c r="F1435" s="34">
        <v>0</v>
      </c>
      <c r="G1435" s="34">
        <v>1</v>
      </c>
      <c r="H1435" s="34">
        <v>1</v>
      </c>
      <c r="I1435" s="34">
        <v>0</v>
      </c>
      <c r="J1435" s="34">
        <v>0</v>
      </c>
    </row>
    <row r="1436" spans="1:10">
      <c r="A1436" t="s">
        <v>57</v>
      </c>
      <c r="B1436" s="33" t="s">
        <v>125</v>
      </c>
      <c r="C1436" s="33" t="s">
        <v>552</v>
      </c>
      <c r="D1436" s="33">
        <v>0</v>
      </c>
      <c r="E1436" s="33" t="s">
        <v>2130</v>
      </c>
      <c r="F1436" s="34">
        <v>1</v>
      </c>
      <c r="G1436" s="34">
        <v>0</v>
      </c>
      <c r="H1436" s="34">
        <v>0</v>
      </c>
      <c r="I1436" s="34">
        <v>1</v>
      </c>
      <c r="J1436" s="34">
        <v>0</v>
      </c>
    </row>
    <row r="1437" spans="1:10">
      <c r="A1437" t="s">
        <v>209</v>
      </c>
      <c r="B1437" s="33" t="s">
        <v>125</v>
      </c>
      <c r="C1437" s="33" t="s">
        <v>552</v>
      </c>
      <c r="D1437" s="33">
        <v>0</v>
      </c>
      <c r="E1437" s="33" t="s">
        <v>2131</v>
      </c>
      <c r="F1437" s="34">
        <v>1</v>
      </c>
      <c r="G1437" s="34">
        <v>0</v>
      </c>
      <c r="H1437" s="34">
        <v>0</v>
      </c>
      <c r="I1437" s="34">
        <v>1</v>
      </c>
      <c r="J1437" s="34">
        <v>0</v>
      </c>
    </row>
    <row r="1438" spans="1:10">
      <c r="A1438" t="s">
        <v>211</v>
      </c>
      <c r="B1438" s="36" t="s">
        <v>125</v>
      </c>
      <c r="C1438" s="33" t="s">
        <v>552</v>
      </c>
      <c r="D1438" s="33">
        <v>0</v>
      </c>
      <c r="E1438" s="33" t="s">
        <v>2132</v>
      </c>
      <c r="F1438" s="34">
        <v>0</v>
      </c>
      <c r="G1438" s="34">
        <v>0</v>
      </c>
      <c r="H1438" s="34">
        <v>0</v>
      </c>
      <c r="I1438" s="34">
        <v>0</v>
      </c>
      <c r="J1438" s="34">
        <v>0</v>
      </c>
    </row>
    <row r="1439" spans="1:10">
      <c r="A1439" t="s">
        <v>166</v>
      </c>
      <c r="B1439" s="33" t="s">
        <v>125</v>
      </c>
      <c r="C1439" s="33" t="s">
        <v>552</v>
      </c>
      <c r="D1439" s="33">
        <v>0</v>
      </c>
      <c r="E1439" s="33" t="s">
        <v>2133</v>
      </c>
      <c r="F1439" s="34">
        <v>1</v>
      </c>
      <c r="G1439" s="34">
        <v>2</v>
      </c>
      <c r="H1439" s="34">
        <v>0</v>
      </c>
      <c r="I1439" s="34">
        <v>0</v>
      </c>
      <c r="J1439" s="34">
        <v>0</v>
      </c>
    </row>
    <row r="1440" spans="1:10">
      <c r="A1440" t="s">
        <v>61</v>
      </c>
      <c r="B1440" s="33" t="s">
        <v>125</v>
      </c>
      <c r="C1440" s="33" t="s">
        <v>552</v>
      </c>
      <c r="D1440" s="33">
        <v>0</v>
      </c>
      <c r="E1440" s="33" t="s">
        <v>2134</v>
      </c>
      <c r="F1440" s="34">
        <v>1</v>
      </c>
      <c r="G1440" s="34">
        <v>0</v>
      </c>
      <c r="H1440" s="34">
        <v>0</v>
      </c>
      <c r="I1440" s="34">
        <v>2</v>
      </c>
      <c r="J1440" s="34">
        <v>1</v>
      </c>
    </row>
    <row r="1441" spans="1:10">
      <c r="A1441" t="s">
        <v>62</v>
      </c>
      <c r="B1441" s="37" t="s">
        <v>125</v>
      </c>
      <c r="C1441" s="33" t="s">
        <v>552</v>
      </c>
      <c r="D1441" s="33">
        <v>0</v>
      </c>
      <c r="E1441" s="33" t="s">
        <v>2135</v>
      </c>
      <c r="F1441" s="34">
        <v>0</v>
      </c>
      <c r="G1441" s="34">
        <v>0</v>
      </c>
      <c r="H1441" s="34">
        <v>0</v>
      </c>
      <c r="I1441" s="34">
        <v>0</v>
      </c>
      <c r="J1441" s="34">
        <v>0</v>
      </c>
    </row>
    <row r="1442" spans="1:10">
      <c r="A1442" t="s">
        <v>63</v>
      </c>
      <c r="B1442" s="33" t="s">
        <v>125</v>
      </c>
      <c r="C1442" s="33" t="s">
        <v>552</v>
      </c>
      <c r="D1442" s="33">
        <v>0</v>
      </c>
      <c r="E1442" s="33" t="s">
        <v>2136</v>
      </c>
      <c r="F1442" s="34">
        <v>1</v>
      </c>
      <c r="G1442" s="34">
        <v>0</v>
      </c>
      <c r="H1442" s="34">
        <v>0</v>
      </c>
      <c r="I1442" s="34">
        <v>0</v>
      </c>
      <c r="J1442" s="34">
        <v>0</v>
      </c>
    </row>
    <row r="1443" spans="1:10">
      <c r="A1443" t="s">
        <v>64</v>
      </c>
      <c r="B1443" s="33" t="s">
        <v>125</v>
      </c>
      <c r="C1443" s="33" t="s">
        <v>552</v>
      </c>
      <c r="D1443" s="33">
        <v>0</v>
      </c>
      <c r="E1443" s="33" t="s">
        <v>2137</v>
      </c>
      <c r="F1443" s="34">
        <v>0</v>
      </c>
      <c r="G1443" s="34">
        <v>3</v>
      </c>
      <c r="H1443" s="34">
        <v>1</v>
      </c>
      <c r="I1443" s="34">
        <v>0</v>
      </c>
      <c r="J1443" s="34">
        <v>0</v>
      </c>
    </row>
    <row r="1444" spans="1:10">
      <c r="A1444" t="s">
        <v>65</v>
      </c>
      <c r="B1444" s="33" t="s">
        <v>125</v>
      </c>
      <c r="C1444" s="33" t="s">
        <v>552</v>
      </c>
      <c r="D1444" s="33">
        <v>0</v>
      </c>
      <c r="E1444" s="33" t="s">
        <v>2138</v>
      </c>
      <c r="F1444" s="34">
        <v>0</v>
      </c>
      <c r="G1444" s="34">
        <v>0</v>
      </c>
      <c r="H1444" s="34">
        <v>0</v>
      </c>
      <c r="I1444" s="34">
        <v>0</v>
      </c>
      <c r="J1444" s="34">
        <v>1</v>
      </c>
    </row>
    <row r="1445" spans="1:10">
      <c r="A1445" t="s">
        <v>66</v>
      </c>
      <c r="B1445" s="33" t="s">
        <v>125</v>
      </c>
      <c r="C1445" s="33" t="s">
        <v>552</v>
      </c>
      <c r="D1445" s="33">
        <v>0</v>
      </c>
      <c r="E1445" s="33" t="s">
        <v>2139</v>
      </c>
      <c r="F1445" s="34">
        <v>3</v>
      </c>
      <c r="G1445" s="34">
        <v>4</v>
      </c>
      <c r="H1445" s="34">
        <v>3</v>
      </c>
      <c r="I1445" s="34">
        <v>3</v>
      </c>
      <c r="J1445" s="34">
        <v>2</v>
      </c>
    </row>
    <row r="1446" spans="1:10">
      <c r="A1446" t="s">
        <v>90</v>
      </c>
      <c r="B1446" s="33" t="s">
        <v>134</v>
      </c>
      <c r="C1446" s="33" t="s">
        <v>552</v>
      </c>
      <c r="D1446" s="33">
        <v>0</v>
      </c>
      <c r="E1446" s="33" t="s">
        <v>2140</v>
      </c>
      <c r="F1446" s="34">
        <v>3</v>
      </c>
      <c r="G1446" s="34">
        <v>1</v>
      </c>
      <c r="H1446" s="34">
        <v>0</v>
      </c>
      <c r="I1446" s="34">
        <v>6</v>
      </c>
      <c r="J1446" s="34">
        <v>7</v>
      </c>
    </row>
    <row r="1447" spans="1:10">
      <c r="A1447" t="s">
        <v>99</v>
      </c>
      <c r="B1447" s="33" t="s">
        <v>134</v>
      </c>
      <c r="C1447" s="33" t="s">
        <v>552</v>
      </c>
      <c r="D1447" s="33">
        <v>0</v>
      </c>
      <c r="E1447" s="33" t="s">
        <v>2141</v>
      </c>
      <c r="F1447" s="34">
        <v>0</v>
      </c>
      <c r="G1447" s="34">
        <v>0</v>
      </c>
      <c r="H1447" s="34">
        <v>0</v>
      </c>
      <c r="I1447" s="34">
        <v>1</v>
      </c>
      <c r="J1447" s="34">
        <v>0</v>
      </c>
    </row>
    <row r="1448" spans="1:10">
      <c r="A1448" t="s">
        <v>108</v>
      </c>
      <c r="B1448" s="36" t="s">
        <v>134</v>
      </c>
      <c r="C1448" s="33" t="s">
        <v>552</v>
      </c>
      <c r="D1448" s="33">
        <v>0</v>
      </c>
      <c r="E1448" s="33" t="s">
        <v>2142</v>
      </c>
      <c r="F1448" s="34">
        <v>0</v>
      </c>
      <c r="G1448" s="34">
        <v>0</v>
      </c>
      <c r="H1448" s="34">
        <v>0</v>
      </c>
      <c r="I1448" s="34">
        <v>0</v>
      </c>
      <c r="J1448" s="34">
        <v>1</v>
      </c>
    </row>
    <row r="1449" spans="1:10">
      <c r="A1449" t="s">
        <v>51</v>
      </c>
      <c r="B1449" s="33" t="s">
        <v>134</v>
      </c>
      <c r="C1449" s="33" t="s">
        <v>552</v>
      </c>
      <c r="D1449" s="33">
        <v>0</v>
      </c>
      <c r="E1449" s="33" t="s">
        <v>2143</v>
      </c>
      <c r="F1449" s="34">
        <v>0</v>
      </c>
      <c r="G1449" s="34">
        <v>0</v>
      </c>
      <c r="H1449" s="34">
        <v>0</v>
      </c>
      <c r="I1449" s="34">
        <v>0</v>
      </c>
      <c r="J1449" s="34">
        <v>0</v>
      </c>
    </row>
    <row r="1450" spans="1:10">
      <c r="A1450" t="s">
        <v>199</v>
      </c>
      <c r="B1450" s="33" t="s">
        <v>134</v>
      </c>
      <c r="C1450" s="33" t="s">
        <v>552</v>
      </c>
      <c r="D1450" s="33">
        <v>0</v>
      </c>
      <c r="E1450" s="33" t="s">
        <v>2144</v>
      </c>
      <c r="F1450" s="34">
        <v>0</v>
      </c>
      <c r="G1450" s="34">
        <v>0</v>
      </c>
      <c r="H1450" s="34">
        <v>0</v>
      </c>
      <c r="I1450" s="34">
        <v>0</v>
      </c>
      <c r="J1450" s="34">
        <v>0</v>
      </c>
    </row>
    <row r="1451" spans="1:10">
      <c r="A1451" t="s">
        <v>201</v>
      </c>
      <c r="B1451" s="33" t="s">
        <v>134</v>
      </c>
      <c r="C1451" s="33" t="s">
        <v>552</v>
      </c>
      <c r="D1451" s="33">
        <v>0</v>
      </c>
      <c r="E1451" s="33" t="s">
        <v>2145</v>
      </c>
      <c r="F1451" s="34">
        <v>0</v>
      </c>
      <c r="G1451" s="34">
        <v>0</v>
      </c>
      <c r="H1451" s="34">
        <v>0</v>
      </c>
      <c r="I1451" s="34">
        <v>0</v>
      </c>
      <c r="J1451" s="34">
        <v>0</v>
      </c>
    </row>
    <row r="1452" spans="1:10">
      <c r="A1452" t="s">
        <v>54</v>
      </c>
      <c r="B1452" s="33" t="s">
        <v>134</v>
      </c>
      <c r="C1452" s="33" t="s">
        <v>552</v>
      </c>
      <c r="D1452" s="33">
        <v>0</v>
      </c>
      <c r="E1452" s="33" t="s">
        <v>2146</v>
      </c>
      <c r="F1452" s="34">
        <v>0</v>
      </c>
      <c r="G1452" s="34">
        <v>0</v>
      </c>
      <c r="H1452" s="34">
        <v>0</v>
      </c>
      <c r="I1452" s="34">
        <v>0</v>
      </c>
      <c r="J1452" s="34">
        <v>0</v>
      </c>
    </row>
    <row r="1453" spans="1:10">
      <c r="A1453" t="s">
        <v>204</v>
      </c>
      <c r="B1453" s="33" t="s">
        <v>134</v>
      </c>
      <c r="C1453" s="33" t="s">
        <v>552</v>
      </c>
      <c r="D1453" s="33">
        <v>0</v>
      </c>
      <c r="E1453" s="33" t="s">
        <v>2147</v>
      </c>
      <c r="F1453" s="34">
        <v>0</v>
      </c>
      <c r="G1453" s="34">
        <v>0</v>
      </c>
      <c r="H1453" s="34">
        <v>0</v>
      </c>
      <c r="I1453" s="34">
        <v>0</v>
      </c>
      <c r="J1453" s="34">
        <v>0</v>
      </c>
    </row>
    <row r="1454" spans="1:10">
      <c r="A1454" t="s">
        <v>206</v>
      </c>
      <c r="B1454" s="33" t="s">
        <v>134</v>
      </c>
      <c r="C1454" s="33" t="s">
        <v>552</v>
      </c>
      <c r="D1454" s="33">
        <v>0</v>
      </c>
      <c r="E1454" s="33" t="s">
        <v>2148</v>
      </c>
      <c r="F1454" s="34">
        <v>0</v>
      </c>
      <c r="G1454" s="34">
        <v>0</v>
      </c>
      <c r="H1454" s="34">
        <v>0</v>
      </c>
      <c r="I1454" s="34">
        <v>0</v>
      </c>
      <c r="J1454" s="34">
        <v>0</v>
      </c>
    </row>
    <row r="1455" spans="1:10">
      <c r="A1455" t="s">
        <v>57</v>
      </c>
      <c r="B1455" s="33" t="s">
        <v>134</v>
      </c>
      <c r="C1455" s="33" t="s">
        <v>552</v>
      </c>
      <c r="D1455" s="33">
        <v>0</v>
      </c>
      <c r="E1455" s="33" t="s">
        <v>2149</v>
      </c>
      <c r="F1455" s="34">
        <v>0</v>
      </c>
      <c r="G1455" s="34">
        <v>0</v>
      </c>
      <c r="H1455" s="34">
        <v>0</v>
      </c>
      <c r="I1455" s="34">
        <v>1</v>
      </c>
      <c r="J1455" s="34">
        <v>1</v>
      </c>
    </row>
    <row r="1456" spans="1:10">
      <c r="A1456" t="s">
        <v>209</v>
      </c>
      <c r="B1456" s="36" t="s">
        <v>134</v>
      </c>
      <c r="C1456" s="33" t="s">
        <v>552</v>
      </c>
      <c r="D1456" s="33">
        <v>0</v>
      </c>
      <c r="E1456" s="33" t="s">
        <v>2150</v>
      </c>
      <c r="F1456" s="34">
        <v>0</v>
      </c>
      <c r="G1456" s="34">
        <v>0</v>
      </c>
      <c r="H1456" s="34">
        <v>0</v>
      </c>
      <c r="I1456" s="34">
        <v>1</v>
      </c>
      <c r="J1456" s="34">
        <v>0</v>
      </c>
    </row>
    <row r="1457" spans="1:10">
      <c r="A1457" t="s">
        <v>211</v>
      </c>
      <c r="B1457" s="33" t="s">
        <v>134</v>
      </c>
      <c r="C1457" s="33" t="s">
        <v>552</v>
      </c>
      <c r="D1457" s="33">
        <v>0</v>
      </c>
      <c r="E1457" s="33" t="s">
        <v>2151</v>
      </c>
      <c r="F1457" s="34">
        <v>0</v>
      </c>
      <c r="G1457" s="34">
        <v>0</v>
      </c>
      <c r="H1457" s="34">
        <v>0</v>
      </c>
      <c r="I1457" s="34">
        <v>0</v>
      </c>
      <c r="J1457" s="34">
        <v>1</v>
      </c>
    </row>
    <row r="1458" spans="1:10">
      <c r="A1458" t="s">
        <v>166</v>
      </c>
      <c r="B1458" s="33" t="s">
        <v>134</v>
      </c>
      <c r="C1458" s="33" t="s">
        <v>552</v>
      </c>
      <c r="D1458" s="33">
        <v>0</v>
      </c>
      <c r="E1458" s="33" t="s">
        <v>2152</v>
      </c>
      <c r="F1458" s="34">
        <v>2</v>
      </c>
      <c r="G1458" s="34">
        <v>0</v>
      </c>
      <c r="H1458" s="34">
        <v>0</v>
      </c>
      <c r="I1458" s="34">
        <v>1</v>
      </c>
      <c r="J1458" s="34">
        <v>0</v>
      </c>
    </row>
    <row r="1459" spans="1:10">
      <c r="A1459" t="s">
        <v>61</v>
      </c>
      <c r="B1459" s="37" t="s">
        <v>134</v>
      </c>
      <c r="C1459" s="33" t="s">
        <v>552</v>
      </c>
      <c r="D1459" s="33">
        <v>0</v>
      </c>
      <c r="E1459" s="33" t="s">
        <v>2153</v>
      </c>
      <c r="F1459" s="34">
        <v>0</v>
      </c>
      <c r="G1459" s="34">
        <v>1</v>
      </c>
      <c r="H1459" s="34">
        <v>0</v>
      </c>
      <c r="I1459" s="34">
        <v>0</v>
      </c>
      <c r="J1459" s="34">
        <v>0</v>
      </c>
    </row>
    <row r="1460" spans="1:10">
      <c r="A1460" t="s">
        <v>62</v>
      </c>
      <c r="B1460" s="33" t="s">
        <v>134</v>
      </c>
      <c r="C1460" s="33" t="s">
        <v>552</v>
      </c>
      <c r="D1460" s="33">
        <v>0</v>
      </c>
      <c r="E1460" s="33" t="s">
        <v>2154</v>
      </c>
      <c r="F1460" s="34">
        <v>0</v>
      </c>
      <c r="G1460" s="34">
        <v>0</v>
      </c>
      <c r="H1460" s="34">
        <v>0</v>
      </c>
      <c r="I1460" s="34">
        <v>1</v>
      </c>
      <c r="J1460" s="34">
        <v>0</v>
      </c>
    </row>
    <row r="1461" spans="1:10">
      <c r="A1461" t="s">
        <v>63</v>
      </c>
      <c r="B1461" s="33" t="s">
        <v>134</v>
      </c>
      <c r="C1461" s="33" t="s">
        <v>552</v>
      </c>
      <c r="D1461" s="33">
        <v>0</v>
      </c>
      <c r="E1461" s="33" t="s">
        <v>2155</v>
      </c>
      <c r="F1461" s="34">
        <v>0</v>
      </c>
      <c r="G1461" s="34">
        <v>0</v>
      </c>
      <c r="H1461" s="34">
        <v>0</v>
      </c>
      <c r="I1461" s="34">
        <v>1</v>
      </c>
      <c r="J1461" s="34">
        <v>2</v>
      </c>
    </row>
    <row r="1462" spans="1:10">
      <c r="A1462" t="s">
        <v>64</v>
      </c>
      <c r="B1462" s="33" t="s">
        <v>134</v>
      </c>
      <c r="C1462" s="33" t="s">
        <v>552</v>
      </c>
      <c r="D1462" s="33">
        <v>0</v>
      </c>
      <c r="E1462" s="33" t="s">
        <v>2156</v>
      </c>
      <c r="F1462" s="34">
        <v>0</v>
      </c>
      <c r="G1462" s="34">
        <v>0</v>
      </c>
      <c r="H1462" s="34">
        <v>0</v>
      </c>
      <c r="I1462" s="34">
        <v>0</v>
      </c>
      <c r="J1462" s="34">
        <v>0</v>
      </c>
    </row>
    <row r="1463" spans="1:10">
      <c r="A1463" t="s">
        <v>65</v>
      </c>
      <c r="B1463" s="33" t="s">
        <v>134</v>
      </c>
      <c r="C1463" s="33" t="s">
        <v>552</v>
      </c>
      <c r="D1463" s="33">
        <v>0</v>
      </c>
      <c r="E1463" s="33" t="s">
        <v>2157</v>
      </c>
      <c r="F1463" s="34">
        <v>0</v>
      </c>
      <c r="G1463" s="34">
        <v>0</v>
      </c>
      <c r="H1463" s="34">
        <v>0</v>
      </c>
      <c r="I1463" s="34">
        <v>1</v>
      </c>
      <c r="J1463" s="34">
        <v>0</v>
      </c>
    </row>
    <row r="1464" spans="1:10">
      <c r="A1464" t="s">
        <v>66</v>
      </c>
      <c r="B1464" s="33" t="s">
        <v>134</v>
      </c>
      <c r="C1464" s="33" t="s">
        <v>552</v>
      </c>
      <c r="D1464" s="33">
        <v>0</v>
      </c>
      <c r="E1464" s="33" t="s">
        <v>2158</v>
      </c>
      <c r="F1464" s="34">
        <v>1</v>
      </c>
      <c r="G1464" s="34">
        <v>0</v>
      </c>
      <c r="H1464" s="34">
        <v>0</v>
      </c>
      <c r="I1464" s="34">
        <v>1</v>
      </c>
      <c r="J1464" s="34">
        <v>4</v>
      </c>
    </row>
    <row r="1465" spans="1:10">
      <c r="A1465" t="s">
        <v>90</v>
      </c>
      <c r="B1465" s="33" t="s">
        <v>106</v>
      </c>
      <c r="C1465" s="33" t="s">
        <v>552</v>
      </c>
      <c r="D1465" s="33">
        <v>0</v>
      </c>
      <c r="E1465" s="33" t="s">
        <v>2159</v>
      </c>
      <c r="F1465" s="34">
        <v>9</v>
      </c>
      <c r="G1465" s="34">
        <v>20</v>
      </c>
      <c r="H1465" s="34">
        <v>14</v>
      </c>
      <c r="I1465" s="34">
        <v>30</v>
      </c>
      <c r="J1465" s="34">
        <v>11</v>
      </c>
    </row>
    <row r="1466" spans="1:10">
      <c r="A1466" t="s">
        <v>99</v>
      </c>
      <c r="B1466" s="36" t="s">
        <v>106</v>
      </c>
      <c r="C1466" s="33" t="s">
        <v>552</v>
      </c>
      <c r="D1466" s="33">
        <v>0</v>
      </c>
      <c r="E1466" s="33" t="s">
        <v>2160</v>
      </c>
      <c r="F1466" s="34">
        <v>3</v>
      </c>
      <c r="G1466" s="34">
        <v>1</v>
      </c>
      <c r="H1466" s="34">
        <v>2</v>
      </c>
      <c r="I1466" s="34">
        <v>8</v>
      </c>
      <c r="J1466" s="34">
        <v>3</v>
      </c>
    </row>
    <row r="1467" spans="1:10">
      <c r="A1467" t="s">
        <v>108</v>
      </c>
      <c r="B1467" s="33" t="s">
        <v>106</v>
      </c>
      <c r="C1467" s="33" t="s">
        <v>552</v>
      </c>
      <c r="D1467" s="33">
        <v>0</v>
      </c>
      <c r="E1467" s="33" t="s">
        <v>2161</v>
      </c>
      <c r="F1467" s="34">
        <v>2</v>
      </c>
      <c r="G1467" s="34">
        <v>3</v>
      </c>
      <c r="H1467" s="34">
        <v>2</v>
      </c>
      <c r="I1467" s="34">
        <v>12</v>
      </c>
      <c r="J1467" s="34">
        <v>3</v>
      </c>
    </row>
    <row r="1468" spans="1:10">
      <c r="A1468" t="s">
        <v>51</v>
      </c>
      <c r="B1468" s="33" t="s">
        <v>106</v>
      </c>
      <c r="C1468" s="33" t="s">
        <v>552</v>
      </c>
      <c r="D1468" s="33">
        <v>0</v>
      </c>
      <c r="E1468" s="33" t="s">
        <v>2162</v>
      </c>
      <c r="F1468" s="34">
        <v>0</v>
      </c>
      <c r="G1468" s="34">
        <v>0</v>
      </c>
      <c r="H1468" s="34">
        <v>0</v>
      </c>
      <c r="I1468" s="34">
        <v>4</v>
      </c>
      <c r="J1468" s="34">
        <v>2</v>
      </c>
    </row>
    <row r="1469" spans="1:10">
      <c r="A1469" t="s">
        <v>199</v>
      </c>
      <c r="B1469" s="33" t="s">
        <v>106</v>
      </c>
      <c r="C1469" s="33" t="s">
        <v>552</v>
      </c>
      <c r="D1469" s="33">
        <v>0</v>
      </c>
      <c r="E1469" s="33" t="s">
        <v>2163</v>
      </c>
      <c r="F1469" s="34">
        <v>0</v>
      </c>
      <c r="G1469" s="34">
        <v>0</v>
      </c>
      <c r="H1469" s="34">
        <v>0</v>
      </c>
      <c r="I1469" s="34">
        <v>4</v>
      </c>
      <c r="J1469" s="34">
        <v>2</v>
      </c>
    </row>
    <row r="1470" spans="1:10">
      <c r="A1470" t="s">
        <v>201</v>
      </c>
      <c r="B1470" s="33" t="s">
        <v>106</v>
      </c>
      <c r="C1470" s="33" t="s">
        <v>552</v>
      </c>
      <c r="D1470" s="33">
        <v>0</v>
      </c>
      <c r="E1470" s="33" t="s">
        <v>2164</v>
      </c>
      <c r="F1470" s="34">
        <v>0</v>
      </c>
      <c r="G1470" s="34">
        <v>0</v>
      </c>
      <c r="H1470" s="34">
        <v>0</v>
      </c>
      <c r="I1470" s="34">
        <v>0</v>
      </c>
      <c r="J1470" s="34">
        <v>0</v>
      </c>
    </row>
    <row r="1471" spans="1:10">
      <c r="A1471" t="s">
        <v>54</v>
      </c>
      <c r="B1471" s="33" t="s">
        <v>106</v>
      </c>
      <c r="C1471" s="33" t="s">
        <v>552</v>
      </c>
      <c r="D1471" s="33">
        <v>0</v>
      </c>
      <c r="E1471" s="33" t="s">
        <v>2165</v>
      </c>
      <c r="F1471" s="34">
        <v>0</v>
      </c>
      <c r="G1471" s="34">
        <v>0</v>
      </c>
      <c r="H1471" s="34">
        <v>1</v>
      </c>
      <c r="I1471" s="34">
        <v>0</v>
      </c>
      <c r="J1471" s="34">
        <v>1</v>
      </c>
    </row>
    <row r="1472" spans="1:10">
      <c r="A1472" t="s">
        <v>204</v>
      </c>
      <c r="B1472" s="33" t="s">
        <v>106</v>
      </c>
      <c r="C1472" s="33" t="s">
        <v>552</v>
      </c>
      <c r="D1472" s="33">
        <v>0</v>
      </c>
      <c r="E1472" s="33" t="s">
        <v>2166</v>
      </c>
      <c r="F1472" s="34">
        <v>0</v>
      </c>
      <c r="G1472" s="34">
        <v>0</v>
      </c>
      <c r="H1472" s="34">
        <v>0</v>
      </c>
      <c r="I1472" s="34">
        <v>0</v>
      </c>
      <c r="J1472" s="34">
        <v>1</v>
      </c>
    </row>
    <row r="1473" spans="1:10">
      <c r="A1473" t="s">
        <v>206</v>
      </c>
      <c r="B1473" s="33" t="s">
        <v>106</v>
      </c>
      <c r="C1473" s="33" t="s">
        <v>552</v>
      </c>
      <c r="D1473" s="33">
        <v>0</v>
      </c>
      <c r="E1473" s="33" t="s">
        <v>2167</v>
      </c>
      <c r="F1473" s="34">
        <v>0</v>
      </c>
      <c r="G1473" s="34">
        <v>0</v>
      </c>
      <c r="H1473" s="34">
        <v>1</v>
      </c>
      <c r="I1473" s="34">
        <v>0</v>
      </c>
      <c r="J1473" s="34">
        <v>0</v>
      </c>
    </row>
    <row r="1474" spans="1:10">
      <c r="A1474" t="s">
        <v>57</v>
      </c>
      <c r="B1474" s="36" t="s">
        <v>106</v>
      </c>
      <c r="C1474" s="33" t="s">
        <v>552</v>
      </c>
      <c r="D1474" s="33">
        <v>0</v>
      </c>
      <c r="E1474" s="33" t="s">
        <v>2168</v>
      </c>
      <c r="F1474" s="34">
        <v>5</v>
      </c>
      <c r="G1474" s="34">
        <v>4</v>
      </c>
      <c r="H1474" s="34">
        <v>3</v>
      </c>
      <c r="I1474" s="34">
        <v>16</v>
      </c>
      <c r="J1474" s="34">
        <v>3</v>
      </c>
    </row>
    <row r="1475" spans="1:10">
      <c r="A1475" t="s">
        <v>209</v>
      </c>
      <c r="B1475" s="33" t="s">
        <v>106</v>
      </c>
      <c r="C1475" s="33" t="s">
        <v>552</v>
      </c>
      <c r="D1475" s="33">
        <v>0</v>
      </c>
      <c r="E1475" s="33" t="s">
        <v>2169</v>
      </c>
      <c r="F1475" s="34">
        <v>3</v>
      </c>
      <c r="G1475" s="34">
        <v>1</v>
      </c>
      <c r="H1475" s="34">
        <v>2</v>
      </c>
      <c r="I1475" s="34">
        <v>4</v>
      </c>
      <c r="J1475" s="34">
        <v>0</v>
      </c>
    </row>
    <row r="1476" spans="1:10">
      <c r="A1476" t="s">
        <v>211</v>
      </c>
      <c r="B1476" s="33" t="s">
        <v>106</v>
      </c>
      <c r="C1476" s="33" t="s">
        <v>552</v>
      </c>
      <c r="D1476" s="33">
        <v>0</v>
      </c>
      <c r="E1476" s="33" t="s">
        <v>2170</v>
      </c>
      <c r="F1476" s="34">
        <v>2</v>
      </c>
      <c r="G1476" s="34">
        <v>3</v>
      </c>
      <c r="H1476" s="34">
        <v>1</v>
      </c>
      <c r="I1476" s="34">
        <v>12</v>
      </c>
      <c r="J1476" s="34">
        <v>3</v>
      </c>
    </row>
    <row r="1477" spans="1:10">
      <c r="A1477" t="s">
        <v>166</v>
      </c>
      <c r="B1477" s="37" t="s">
        <v>106</v>
      </c>
      <c r="C1477" s="33" t="s">
        <v>552</v>
      </c>
      <c r="D1477" s="33">
        <v>0</v>
      </c>
      <c r="E1477" s="33" t="s">
        <v>2171</v>
      </c>
      <c r="F1477" s="34">
        <v>0</v>
      </c>
      <c r="G1477" s="34">
        <v>1</v>
      </c>
      <c r="H1477" s="34">
        <v>0</v>
      </c>
      <c r="I1477" s="34">
        <v>1</v>
      </c>
      <c r="J1477" s="34">
        <v>0</v>
      </c>
    </row>
    <row r="1478" spans="1:10">
      <c r="A1478" t="s">
        <v>61</v>
      </c>
      <c r="B1478" s="33" t="s">
        <v>106</v>
      </c>
      <c r="C1478" s="33" t="s">
        <v>552</v>
      </c>
      <c r="D1478" s="33">
        <v>0</v>
      </c>
      <c r="E1478" s="33" t="s">
        <v>2172</v>
      </c>
      <c r="F1478" s="34">
        <v>3</v>
      </c>
      <c r="G1478" s="34">
        <v>4</v>
      </c>
      <c r="H1478" s="34">
        <v>2</v>
      </c>
      <c r="I1478" s="34">
        <v>4</v>
      </c>
      <c r="J1478" s="34">
        <v>0</v>
      </c>
    </row>
    <row r="1479" spans="1:10">
      <c r="A1479" t="s">
        <v>62</v>
      </c>
      <c r="B1479" s="33" t="s">
        <v>106</v>
      </c>
      <c r="C1479" s="33" t="s">
        <v>552</v>
      </c>
      <c r="D1479" s="33">
        <v>0</v>
      </c>
      <c r="E1479" s="33" t="s">
        <v>2173</v>
      </c>
      <c r="F1479" s="34">
        <v>1</v>
      </c>
      <c r="G1479" s="34">
        <v>2</v>
      </c>
      <c r="H1479" s="34">
        <v>0</v>
      </c>
      <c r="I1479" s="34">
        <v>0</v>
      </c>
      <c r="J1479" s="34">
        <v>1</v>
      </c>
    </row>
    <row r="1480" spans="1:10">
      <c r="A1480" t="s">
        <v>63</v>
      </c>
      <c r="B1480" s="33" t="s">
        <v>106</v>
      </c>
      <c r="C1480" s="33" t="s">
        <v>552</v>
      </c>
      <c r="D1480" s="33">
        <v>0</v>
      </c>
      <c r="E1480" s="33" t="s">
        <v>2174</v>
      </c>
      <c r="F1480" s="34">
        <v>0</v>
      </c>
      <c r="G1480" s="34">
        <v>1</v>
      </c>
      <c r="H1480" s="34">
        <v>0</v>
      </c>
      <c r="I1480" s="34">
        <v>0</v>
      </c>
      <c r="J1480" s="34">
        <v>0</v>
      </c>
    </row>
    <row r="1481" spans="1:10">
      <c r="A1481" t="s">
        <v>64</v>
      </c>
      <c r="B1481" s="33" t="s">
        <v>106</v>
      </c>
      <c r="C1481" s="33" t="s">
        <v>552</v>
      </c>
      <c r="D1481" s="33">
        <v>0</v>
      </c>
      <c r="E1481" s="33" t="s">
        <v>2175</v>
      </c>
      <c r="F1481" s="34">
        <v>0</v>
      </c>
      <c r="G1481" s="34">
        <v>0</v>
      </c>
      <c r="H1481" s="34">
        <v>0</v>
      </c>
      <c r="I1481" s="34">
        <v>0</v>
      </c>
      <c r="J1481" s="34">
        <v>0</v>
      </c>
    </row>
    <row r="1482" spans="1:10">
      <c r="A1482" t="s">
        <v>65</v>
      </c>
      <c r="B1482" s="33" t="s">
        <v>106</v>
      </c>
      <c r="C1482" s="33" t="s">
        <v>552</v>
      </c>
      <c r="D1482" s="33">
        <v>0</v>
      </c>
      <c r="E1482" s="33" t="s">
        <v>2176</v>
      </c>
      <c r="F1482" s="34">
        <v>0</v>
      </c>
      <c r="G1482" s="34">
        <v>1</v>
      </c>
      <c r="H1482" s="34">
        <v>2</v>
      </c>
      <c r="I1482" s="34">
        <v>0</v>
      </c>
      <c r="J1482" s="34">
        <v>0</v>
      </c>
    </row>
    <row r="1483" spans="1:10">
      <c r="A1483" t="s">
        <v>66</v>
      </c>
      <c r="B1483" s="33" t="s">
        <v>106</v>
      </c>
      <c r="C1483" s="33" t="s">
        <v>552</v>
      </c>
      <c r="D1483" s="33">
        <v>0</v>
      </c>
      <c r="E1483" s="33" t="s">
        <v>2177</v>
      </c>
      <c r="F1483" s="34">
        <v>0</v>
      </c>
      <c r="G1483" s="34">
        <v>7</v>
      </c>
      <c r="H1483" s="34">
        <v>6</v>
      </c>
      <c r="I1483" s="34">
        <v>5</v>
      </c>
      <c r="J1483" s="34">
        <v>4</v>
      </c>
    </row>
    <row r="1484" spans="1:10">
      <c r="A1484" t="s">
        <v>90</v>
      </c>
      <c r="B1484" s="39" t="s">
        <v>144</v>
      </c>
      <c r="C1484" s="33" t="s">
        <v>552</v>
      </c>
      <c r="D1484" s="33">
        <v>0</v>
      </c>
      <c r="E1484" s="33" t="s">
        <v>2178</v>
      </c>
      <c r="F1484" s="34">
        <v>39</v>
      </c>
      <c r="G1484" s="34">
        <v>40</v>
      </c>
      <c r="H1484" s="34">
        <v>41</v>
      </c>
      <c r="I1484" s="34">
        <v>71</v>
      </c>
      <c r="J1484" s="34">
        <v>59</v>
      </c>
    </row>
    <row r="1485" spans="1:10">
      <c r="A1485" t="s">
        <v>99</v>
      </c>
      <c r="B1485" s="40" t="s">
        <v>144</v>
      </c>
      <c r="C1485" s="33" t="s">
        <v>552</v>
      </c>
      <c r="D1485" s="33">
        <v>0</v>
      </c>
      <c r="E1485" s="33" t="s">
        <v>2179</v>
      </c>
      <c r="F1485" s="34">
        <v>3</v>
      </c>
      <c r="G1485" s="34">
        <v>4</v>
      </c>
      <c r="H1485" s="34">
        <v>7</v>
      </c>
      <c r="I1485" s="34">
        <v>8</v>
      </c>
      <c r="J1485" s="34">
        <v>6</v>
      </c>
    </row>
    <row r="1486" spans="1:10">
      <c r="A1486" t="s">
        <v>108</v>
      </c>
      <c r="B1486" s="40" t="s">
        <v>144</v>
      </c>
      <c r="C1486" s="33" t="s">
        <v>552</v>
      </c>
      <c r="D1486" s="33">
        <v>0</v>
      </c>
      <c r="E1486" s="33" t="s">
        <v>2180</v>
      </c>
      <c r="F1486" s="34">
        <v>2</v>
      </c>
      <c r="G1486" s="34">
        <v>2</v>
      </c>
      <c r="H1486" s="34">
        <v>9</v>
      </c>
      <c r="I1486" s="34">
        <v>7</v>
      </c>
      <c r="J1486" s="34">
        <v>1</v>
      </c>
    </row>
    <row r="1487" spans="1:10">
      <c r="A1487" t="s">
        <v>51</v>
      </c>
      <c r="B1487" s="40" t="s">
        <v>144</v>
      </c>
      <c r="C1487" s="33" t="s">
        <v>552</v>
      </c>
      <c r="D1487" s="33">
        <v>0</v>
      </c>
      <c r="E1487" s="33" t="s">
        <v>2181</v>
      </c>
      <c r="F1487" s="34">
        <v>4</v>
      </c>
      <c r="G1487" s="34">
        <v>3</v>
      </c>
      <c r="H1487" s="34">
        <v>4</v>
      </c>
      <c r="I1487" s="34">
        <v>5</v>
      </c>
      <c r="J1487" s="34">
        <v>2</v>
      </c>
    </row>
    <row r="1488" spans="1:10">
      <c r="A1488" t="s">
        <v>199</v>
      </c>
      <c r="B1488" s="40" t="s">
        <v>144</v>
      </c>
      <c r="C1488" s="33" t="s">
        <v>552</v>
      </c>
      <c r="D1488" s="33">
        <v>0</v>
      </c>
      <c r="E1488" s="33" t="s">
        <v>2182</v>
      </c>
      <c r="F1488" s="34">
        <v>2</v>
      </c>
      <c r="G1488" s="34">
        <v>3</v>
      </c>
      <c r="H1488" s="34">
        <v>2</v>
      </c>
      <c r="I1488" s="34">
        <v>3</v>
      </c>
      <c r="J1488" s="34">
        <v>2</v>
      </c>
    </row>
    <row r="1489" spans="1:10">
      <c r="A1489" t="s">
        <v>201</v>
      </c>
      <c r="B1489" s="40" t="s">
        <v>144</v>
      </c>
      <c r="C1489" s="33" t="s">
        <v>552</v>
      </c>
      <c r="D1489" s="33">
        <v>0</v>
      </c>
      <c r="E1489" s="33" t="s">
        <v>2183</v>
      </c>
      <c r="F1489" s="34">
        <v>2</v>
      </c>
      <c r="G1489" s="34">
        <v>0</v>
      </c>
      <c r="H1489" s="34">
        <v>2</v>
      </c>
      <c r="I1489" s="34">
        <v>2</v>
      </c>
      <c r="J1489" s="34">
        <v>0</v>
      </c>
    </row>
    <row r="1490" spans="1:10">
      <c r="A1490" t="s">
        <v>54</v>
      </c>
      <c r="B1490" s="40" t="s">
        <v>144</v>
      </c>
      <c r="C1490" s="33" t="s">
        <v>552</v>
      </c>
      <c r="D1490" s="33">
        <v>0</v>
      </c>
      <c r="E1490" s="33" t="s">
        <v>2184</v>
      </c>
      <c r="F1490" s="34">
        <v>0</v>
      </c>
      <c r="G1490" s="34">
        <v>0</v>
      </c>
      <c r="H1490" s="34">
        <v>1</v>
      </c>
      <c r="I1490" s="34">
        <v>0</v>
      </c>
      <c r="J1490" s="34">
        <v>0</v>
      </c>
    </row>
    <row r="1491" spans="1:10">
      <c r="A1491" t="s">
        <v>204</v>
      </c>
      <c r="B1491" s="40" t="s">
        <v>144</v>
      </c>
      <c r="C1491" s="33" t="s">
        <v>552</v>
      </c>
      <c r="D1491" s="33">
        <v>0</v>
      </c>
      <c r="E1491" s="33" t="s">
        <v>2185</v>
      </c>
      <c r="F1491" s="34">
        <v>0</v>
      </c>
      <c r="G1491" s="34">
        <v>0</v>
      </c>
      <c r="H1491" s="34">
        <v>1</v>
      </c>
      <c r="I1491" s="34">
        <v>0</v>
      </c>
      <c r="J1491" s="34">
        <v>0</v>
      </c>
    </row>
    <row r="1492" spans="1:10">
      <c r="A1492" t="s">
        <v>206</v>
      </c>
      <c r="B1492" s="39" t="s">
        <v>144</v>
      </c>
      <c r="C1492" s="33" t="s">
        <v>552</v>
      </c>
      <c r="D1492" s="33">
        <v>0</v>
      </c>
      <c r="E1492" s="33" t="s">
        <v>2186</v>
      </c>
      <c r="F1492" s="34">
        <v>0</v>
      </c>
      <c r="G1492" s="34">
        <v>0</v>
      </c>
      <c r="H1492" s="34">
        <v>0</v>
      </c>
      <c r="I1492" s="34">
        <v>0</v>
      </c>
      <c r="J1492" s="34">
        <v>0</v>
      </c>
    </row>
    <row r="1493" spans="1:10">
      <c r="A1493" t="s">
        <v>57</v>
      </c>
      <c r="B1493" s="40" t="s">
        <v>144</v>
      </c>
      <c r="C1493" s="33" t="s">
        <v>552</v>
      </c>
      <c r="D1493" s="33">
        <v>0</v>
      </c>
      <c r="E1493" s="33" t="s">
        <v>2187</v>
      </c>
      <c r="F1493" s="34">
        <v>1</v>
      </c>
      <c r="G1493" s="34">
        <v>3</v>
      </c>
      <c r="H1493" s="34">
        <v>11</v>
      </c>
      <c r="I1493" s="34">
        <v>10</v>
      </c>
      <c r="J1493" s="34">
        <v>5</v>
      </c>
    </row>
    <row r="1494" spans="1:10">
      <c r="A1494" t="s">
        <v>209</v>
      </c>
      <c r="B1494" s="40" t="s">
        <v>144</v>
      </c>
      <c r="C1494" s="33" t="s">
        <v>552</v>
      </c>
      <c r="D1494" s="33">
        <v>0</v>
      </c>
      <c r="E1494" s="33" t="s">
        <v>2188</v>
      </c>
      <c r="F1494" s="34">
        <v>1</v>
      </c>
      <c r="G1494" s="34">
        <v>1</v>
      </c>
      <c r="H1494" s="34">
        <v>4</v>
      </c>
      <c r="I1494" s="34">
        <v>5</v>
      </c>
      <c r="J1494" s="34">
        <v>4</v>
      </c>
    </row>
    <row r="1495" spans="1:10">
      <c r="A1495" t="s">
        <v>211</v>
      </c>
      <c r="B1495" s="1" t="s">
        <v>144</v>
      </c>
      <c r="C1495" s="33" t="s">
        <v>552</v>
      </c>
      <c r="D1495" s="33">
        <v>0</v>
      </c>
      <c r="E1495" s="33" t="s">
        <v>2189</v>
      </c>
      <c r="F1495" s="34">
        <v>0</v>
      </c>
      <c r="G1495" s="34">
        <v>2</v>
      </c>
      <c r="H1495" s="34">
        <v>7</v>
      </c>
      <c r="I1495" s="34">
        <v>5</v>
      </c>
      <c r="J1495" s="34">
        <v>1</v>
      </c>
    </row>
    <row r="1496" spans="1:10">
      <c r="A1496" t="s">
        <v>166</v>
      </c>
      <c r="B1496" s="40" t="s">
        <v>144</v>
      </c>
      <c r="C1496" s="33" t="s">
        <v>552</v>
      </c>
      <c r="D1496" s="33">
        <v>0</v>
      </c>
      <c r="E1496" s="33" t="s">
        <v>2190</v>
      </c>
      <c r="F1496" s="34">
        <v>4</v>
      </c>
      <c r="G1496" s="34">
        <v>7</v>
      </c>
      <c r="H1496" s="34">
        <v>1</v>
      </c>
      <c r="I1496" s="34">
        <v>6</v>
      </c>
      <c r="J1496" s="34">
        <v>2</v>
      </c>
    </row>
    <row r="1497" spans="1:10">
      <c r="A1497" t="s">
        <v>61</v>
      </c>
      <c r="B1497" s="40" t="s">
        <v>144</v>
      </c>
      <c r="C1497" s="33" t="s">
        <v>552</v>
      </c>
      <c r="D1497" s="33">
        <v>0</v>
      </c>
      <c r="E1497" s="33" t="s">
        <v>2191</v>
      </c>
      <c r="F1497" s="34">
        <v>1</v>
      </c>
      <c r="G1497" s="34">
        <v>4</v>
      </c>
      <c r="H1497" s="34">
        <v>2</v>
      </c>
      <c r="I1497" s="34">
        <v>5</v>
      </c>
      <c r="J1497" s="34">
        <v>3</v>
      </c>
    </row>
    <row r="1498" spans="1:10">
      <c r="A1498" t="s">
        <v>62</v>
      </c>
      <c r="B1498" s="40" t="s">
        <v>144</v>
      </c>
      <c r="C1498" s="33" t="s">
        <v>552</v>
      </c>
      <c r="D1498" s="33">
        <v>0</v>
      </c>
      <c r="E1498" s="33" t="s">
        <v>2192</v>
      </c>
      <c r="F1498" s="34">
        <v>0</v>
      </c>
      <c r="G1498" s="34">
        <v>1</v>
      </c>
      <c r="H1498" s="34">
        <v>0</v>
      </c>
      <c r="I1498" s="34">
        <v>0</v>
      </c>
      <c r="J1498" s="34">
        <v>2</v>
      </c>
    </row>
    <row r="1499" spans="1:10">
      <c r="A1499" t="s">
        <v>63</v>
      </c>
      <c r="B1499" s="40" t="s">
        <v>144</v>
      </c>
      <c r="C1499" s="33" t="s">
        <v>552</v>
      </c>
      <c r="D1499" s="33">
        <v>0</v>
      </c>
      <c r="E1499" s="33" t="s">
        <v>2193</v>
      </c>
      <c r="F1499" s="34">
        <v>0</v>
      </c>
      <c r="G1499" s="34">
        <v>0</v>
      </c>
      <c r="H1499" s="34">
        <v>1</v>
      </c>
      <c r="I1499" s="34">
        <v>0</v>
      </c>
      <c r="J1499" s="34">
        <v>1</v>
      </c>
    </row>
    <row r="1500" spans="1:10">
      <c r="A1500" t="s">
        <v>64</v>
      </c>
      <c r="B1500" s="40" t="s">
        <v>144</v>
      </c>
      <c r="C1500" s="33" t="s">
        <v>552</v>
      </c>
      <c r="D1500" s="33">
        <v>0</v>
      </c>
      <c r="E1500" s="33" t="s">
        <v>2194</v>
      </c>
      <c r="F1500" s="34">
        <v>0</v>
      </c>
      <c r="G1500" s="34">
        <v>0</v>
      </c>
      <c r="H1500" s="34">
        <v>0</v>
      </c>
      <c r="I1500" s="34">
        <v>0</v>
      </c>
      <c r="J1500" s="34">
        <v>0</v>
      </c>
    </row>
    <row r="1501" spans="1:10">
      <c r="A1501" t="s">
        <v>65</v>
      </c>
      <c r="B1501" s="40" t="s">
        <v>144</v>
      </c>
      <c r="C1501" s="33" t="s">
        <v>552</v>
      </c>
      <c r="D1501" s="33">
        <v>0</v>
      </c>
      <c r="E1501" s="33" t="s">
        <v>2195</v>
      </c>
      <c r="F1501" s="34">
        <v>3</v>
      </c>
      <c r="G1501" s="34">
        <v>4</v>
      </c>
      <c r="H1501" s="34">
        <v>2</v>
      </c>
      <c r="I1501" s="34">
        <v>6</v>
      </c>
      <c r="J1501" s="34">
        <v>8</v>
      </c>
    </row>
    <row r="1502" spans="1:10">
      <c r="A1502" t="s">
        <v>66</v>
      </c>
      <c r="B1502" s="39" t="s">
        <v>144</v>
      </c>
      <c r="C1502" s="33" t="s">
        <v>552</v>
      </c>
      <c r="D1502" s="33">
        <v>0</v>
      </c>
      <c r="E1502" s="33" t="s">
        <v>2196</v>
      </c>
      <c r="F1502" s="34">
        <v>26</v>
      </c>
      <c r="G1502" s="34">
        <v>18</v>
      </c>
      <c r="H1502" s="34">
        <v>19</v>
      </c>
      <c r="I1502" s="34">
        <v>39</v>
      </c>
      <c r="J1502" s="34">
        <v>36</v>
      </c>
    </row>
    <row r="1503" spans="1:10">
      <c r="A1503" t="s">
        <v>90</v>
      </c>
      <c r="B1503" s="33" t="s">
        <v>115</v>
      </c>
      <c r="C1503" s="33" t="s">
        <v>552</v>
      </c>
      <c r="D1503" s="33">
        <v>0</v>
      </c>
      <c r="E1503" s="33" t="s">
        <v>2197</v>
      </c>
      <c r="F1503" s="34">
        <v>10</v>
      </c>
      <c r="G1503" s="34">
        <v>10</v>
      </c>
      <c r="H1503" s="34">
        <v>13</v>
      </c>
      <c r="I1503" s="34">
        <v>11</v>
      </c>
      <c r="J1503" s="34">
        <v>11</v>
      </c>
    </row>
    <row r="1504" spans="1:10">
      <c r="A1504" t="s">
        <v>99</v>
      </c>
      <c r="B1504" s="33" t="s">
        <v>115</v>
      </c>
      <c r="C1504" s="33" t="s">
        <v>552</v>
      </c>
      <c r="D1504" s="33">
        <v>0</v>
      </c>
      <c r="E1504" s="33" t="s">
        <v>2198</v>
      </c>
      <c r="F1504" s="34">
        <v>0</v>
      </c>
      <c r="G1504" s="34">
        <v>1</v>
      </c>
      <c r="H1504" s="34">
        <v>0</v>
      </c>
      <c r="I1504" s="34">
        <v>1</v>
      </c>
      <c r="J1504" s="34">
        <v>2</v>
      </c>
    </row>
    <row r="1505" spans="1:10">
      <c r="A1505" t="s">
        <v>108</v>
      </c>
      <c r="B1505" s="33" t="s">
        <v>115</v>
      </c>
      <c r="C1505" s="33" t="s">
        <v>552</v>
      </c>
      <c r="D1505" s="33">
        <v>0</v>
      </c>
      <c r="E1505" s="33" t="s">
        <v>2199</v>
      </c>
      <c r="F1505" s="34">
        <v>0</v>
      </c>
      <c r="G1505" s="34">
        <v>2</v>
      </c>
      <c r="H1505" s="34">
        <v>0</v>
      </c>
      <c r="I1505" s="34">
        <v>1</v>
      </c>
      <c r="J1505" s="34">
        <v>1</v>
      </c>
    </row>
    <row r="1506" spans="1:10">
      <c r="A1506" t="s">
        <v>51</v>
      </c>
      <c r="B1506" s="33" t="s">
        <v>115</v>
      </c>
      <c r="C1506" s="33" t="s">
        <v>552</v>
      </c>
      <c r="D1506" s="33">
        <v>0</v>
      </c>
      <c r="E1506" s="33" t="s">
        <v>2200</v>
      </c>
      <c r="F1506" s="34">
        <v>0</v>
      </c>
      <c r="G1506" s="34">
        <v>0</v>
      </c>
      <c r="H1506" s="34">
        <v>0</v>
      </c>
      <c r="I1506" s="34">
        <v>0</v>
      </c>
      <c r="J1506" s="34">
        <v>0</v>
      </c>
    </row>
    <row r="1507" spans="1:10">
      <c r="A1507" t="s">
        <v>199</v>
      </c>
      <c r="B1507" s="33" t="s">
        <v>115</v>
      </c>
      <c r="C1507" s="33" t="s">
        <v>552</v>
      </c>
      <c r="D1507" s="33">
        <v>0</v>
      </c>
      <c r="E1507" s="33" t="s">
        <v>2201</v>
      </c>
      <c r="F1507" s="34">
        <v>0</v>
      </c>
      <c r="G1507" s="34">
        <v>0</v>
      </c>
      <c r="H1507" s="34">
        <v>0</v>
      </c>
      <c r="I1507" s="34">
        <v>0</v>
      </c>
      <c r="J1507" s="34">
        <v>0</v>
      </c>
    </row>
    <row r="1508" spans="1:10">
      <c r="A1508" t="s">
        <v>201</v>
      </c>
      <c r="B1508" s="33" t="s">
        <v>115</v>
      </c>
      <c r="C1508" s="33" t="s">
        <v>552</v>
      </c>
      <c r="D1508" s="33">
        <v>0</v>
      </c>
      <c r="E1508" s="33" t="s">
        <v>2202</v>
      </c>
      <c r="F1508" s="34">
        <v>0</v>
      </c>
      <c r="G1508" s="34">
        <v>0</v>
      </c>
      <c r="H1508" s="34">
        <v>0</v>
      </c>
      <c r="I1508" s="34">
        <v>0</v>
      </c>
      <c r="J1508" s="34">
        <v>0</v>
      </c>
    </row>
    <row r="1509" spans="1:10">
      <c r="A1509" t="s">
        <v>54</v>
      </c>
      <c r="B1509" s="33" t="s">
        <v>115</v>
      </c>
      <c r="C1509" s="33" t="s">
        <v>552</v>
      </c>
      <c r="D1509" s="33">
        <v>0</v>
      </c>
      <c r="E1509" s="33" t="s">
        <v>2203</v>
      </c>
      <c r="F1509" s="34">
        <v>0</v>
      </c>
      <c r="G1509" s="34">
        <v>0</v>
      </c>
      <c r="H1509" s="34">
        <v>0</v>
      </c>
      <c r="I1509" s="34">
        <v>0</v>
      </c>
      <c r="J1509" s="34">
        <v>0</v>
      </c>
    </row>
    <row r="1510" spans="1:10">
      <c r="A1510" t="s">
        <v>204</v>
      </c>
      <c r="B1510" s="36" t="s">
        <v>115</v>
      </c>
      <c r="C1510" s="33" t="s">
        <v>552</v>
      </c>
      <c r="D1510" s="33">
        <v>0</v>
      </c>
      <c r="E1510" s="33" t="s">
        <v>2204</v>
      </c>
      <c r="F1510" s="34">
        <v>0</v>
      </c>
      <c r="G1510" s="34">
        <v>0</v>
      </c>
      <c r="H1510" s="34">
        <v>0</v>
      </c>
      <c r="I1510" s="34">
        <v>0</v>
      </c>
      <c r="J1510" s="34">
        <v>0</v>
      </c>
    </row>
    <row r="1511" spans="1:10">
      <c r="A1511" t="s">
        <v>206</v>
      </c>
      <c r="B1511" s="33" t="s">
        <v>115</v>
      </c>
      <c r="C1511" s="33" t="s">
        <v>552</v>
      </c>
      <c r="D1511" s="33">
        <v>0</v>
      </c>
      <c r="E1511" s="33" t="s">
        <v>2205</v>
      </c>
      <c r="F1511" s="34">
        <v>0</v>
      </c>
      <c r="G1511" s="34">
        <v>0</v>
      </c>
      <c r="H1511" s="34">
        <v>0</v>
      </c>
      <c r="I1511" s="34">
        <v>0</v>
      </c>
      <c r="J1511" s="34">
        <v>0</v>
      </c>
    </row>
    <row r="1512" spans="1:10">
      <c r="A1512" t="s">
        <v>57</v>
      </c>
      <c r="B1512" s="33" t="s">
        <v>115</v>
      </c>
      <c r="C1512" s="33" t="s">
        <v>552</v>
      </c>
      <c r="D1512" s="33">
        <v>0</v>
      </c>
      <c r="E1512" s="33" t="s">
        <v>2206</v>
      </c>
      <c r="F1512" s="34">
        <v>0</v>
      </c>
      <c r="G1512" s="34">
        <v>3</v>
      </c>
      <c r="H1512" s="34">
        <v>0</v>
      </c>
      <c r="I1512" s="34">
        <v>2</v>
      </c>
      <c r="J1512" s="34">
        <v>3</v>
      </c>
    </row>
    <row r="1513" spans="1:10">
      <c r="A1513" t="s">
        <v>209</v>
      </c>
      <c r="B1513" s="37" t="s">
        <v>115</v>
      </c>
      <c r="C1513" s="33" t="s">
        <v>552</v>
      </c>
      <c r="D1513" s="33">
        <v>0</v>
      </c>
      <c r="E1513" s="33" t="s">
        <v>2207</v>
      </c>
      <c r="F1513" s="34">
        <v>0</v>
      </c>
      <c r="G1513" s="34">
        <v>1</v>
      </c>
      <c r="H1513" s="34">
        <v>0</v>
      </c>
      <c r="I1513" s="34">
        <v>1</v>
      </c>
      <c r="J1513" s="34">
        <v>2</v>
      </c>
    </row>
    <row r="1514" spans="1:10">
      <c r="A1514" t="s">
        <v>211</v>
      </c>
      <c r="B1514" s="33" t="s">
        <v>115</v>
      </c>
      <c r="C1514" s="33" t="s">
        <v>552</v>
      </c>
      <c r="D1514" s="33">
        <v>0</v>
      </c>
      <c r="E1514" s="33" t="s">
        <v>2208</v>
      </c>
      <c r="F1514" s="34">
        <v>0</v>
      </c>
      <c r="G1514" s="34">
        <v>2</v>
      </c>
      <c r="H1514" s="34">
        <v>0</v>
      </c>
      <c r="I1514" s="34">
        <v>1</v>
      </c>
      <c r="J1514" s="34">
        <v>1</v>
      </c>
    </row>
    <row r="1515" spans="1:10">
      <c r="A1515" t="s">
        <v>166</v>
      </c>
      <c r="B1515" s="33" t="s">
        <v>115</v>
      </c>
      <c r="C1515" s="33" t="s">
        <v>552</v>
      </c>
      <c r="D1515" s="33">
        <v>0</v>
      </c>
      <c r="E1515" s="33" t="s">
        <v>2209</v>
      </c>
      <c r="F1515" s="34">
        <v>0</v>
      </c>
      <c r="G1515" s="34">
        <v>0</v>
      </c>
      <c r="H1515" s="34">
        <v>1</v>
      </c>
      <c r="I1515" s="34">
        <v>1</v>
      </c>
      <c r="J1515" s="34">
        <v>0</v>
      </c>
    </row>
    <row r="1516" spans="1:10">
      <c r="A1516" t="s">
        <v>61</v>
      </c>
      <c r="B1516" s="33" t="s">
        <v>115</v>
      </c>
      <c r="C1516" s="33" t="s">
        <v>552</v>
      </c>
      <c r="D1516" s="33">
        <v>0</v>
      </c>
      <c r="E1516" s="33" t="s">
        <v>2210</v>
      </c>
      <c r="F1516" s="34">
        <v>0</v>
      </c>
      <c r="G1516" s="34">
        <v>0</v>
      </c>
      <c r="H1516" s="34">
        <v>0</v>
      </c>
      <c r="I1516" s="34">
        <v>0</v>
      </c>
      <c r="J1516" s="34">
        <v>0</v>
      </c>
    </row>
    <row r="1517" spans="1:10">
      <c r="A1517" t="s">
        <v>62</v>
      </c>
      <c r="B1517" s="33" t="s">
        <v>115</v>
      </c>
      <c r="C1517" s="33" t="s">
        <v>552</v>
      </c>
      <c r="D1517" s="33">
        <v>0</v>
      </c>
      <c r="E1517" s="33" t="s">
        <v>2211</v>
      </c>
      <c r="F1517" s="34">
        <v>0</v>
      </c>
      <c r="G1517" s="34">
        <v>0</v>
      </c>
      <c r="H1517" s="34">
        <v>0</v>
      </c>
      <c r="I1517" s="34">
        <v>0</v>
      </c>
      <c r="J1517" s="34">
        <v>0</v>
      </c>
    </row>
    <row r="1518" spans="1:10">
      <c r="A1518" t="s">
        <v>63</v>
      </c>
      <c r="B1518" s="33" t="s">
        <v>115</v>
      </c>
      <c r="C1518" s="33" t="s">
        <v>552</v>
      </c>
      <c r="D1518" s="33">
        <v>0</v>
      </c>
      <c r="E1518" s="33" t="s">
        <v>2212</v>
      </c>
      <c r="F1518" s="34">
        <v>0</v>
      </c>
      <c r="G1518" s="34">
        <v>0</v>
      </c>
      <c r="H1518" s="34">
        <v>0</v>
      </c>
      <c r="I1518" s="34">
        <v>0</v>
      </c>
      <c r="J1518" s="34">
        <v>0</v>
      </c>
    </row>
    <row r="1519" spans="1:10">
      <c r="A1519" t="s">
        <v>64</v>
      </c>
      <c r="B1519" s="33" t="s">
        <v>115</v>
      </c>
      <c r="C1519" s="33" t="s">
        <v>552</v>
      </c>
      <c r="D1519" s="33">
        <v>0</v>
      </c>
      <c r="E1519" s="33" t="s">
        <v>2213</v>
      </c>
      <c r="F1519" s="34">
        <v>0</v>
      </c>
      <c r="G1519" s="34">
        <v>0</v>
      </c>
      <c r="H1519" s="34">
        <v>0</v>
      </c>
      <c r="I1519" s="34">
        <v>0</v>
      </c>
      <c r="J1519" s="34">
        <v>0</v>
      </c>
    </row>
    <row r="1520" spans="1:10">
      <c r="A1520" t="s">
        <v>65</v>
      </c>
      <c r="B1520" s="36" t="s">
        <v>115</v>
      </c>
      <c r="C1520" s="33" t="s">
        <v>552</v>
      </c>
      <c r="D1520" s="33">
        <v>0</v>
      </c>
      <c r="E1520" s="33" t="s">
        <v>2214</v>
      </c>
      <c r="F1520" s="34">
        <v>0</v>
      </c>
      <c r="G1520" s="34">
        <v>0</v>
      </c>
      <c r="H1520" s="34">
        <v>0</v>
      </c>
      <c r="I1520" s="34">
        <v>0</v>
      </c>
      <c r="J1520" s="34">
        <v>0</v>
      </c>
    </row>
    <row r="1521" spans="1:10">
      <c r="A1521" t="s">
        <v>66</v>
      </c>
      <c r="B1521" s="33" t="s">
        <v>115</v>
      </c>
      <c r="C1521" s="33" t="s">
        <v>552</v>
      </c>
      <c r="D1521" s="33">
        <v>0</v>
      </c>
      <c r="E1521" s="33" t="s">
        <v>2215</v>
      </c>
      <c r="F1521" s="34">
        <v>10</v>
      </c>
      <c r="G1521" s="34">
        <v>7</v>
      </c>
      <c r="H1521" s="34">
        <v>12</v>
      </c>
      <c r="I1521" s="34">
        <v>8</v>
      </c>
      <c r="J1521" s="34">
        <v>8</v>
      </c>
    </row>
    <row r="1522" spans="1:10">
      <c r="A1522" t="s">
        <v>90</v>
      </c>
      <c r="B1522" s="33" t="s">
        <v>154</v>
      </c>
      <c r="C1522" s="33" t="s">
        <v>552</v>
      </c>
      <c r="D1522" s="33">
        <v>0</v>
      </c>
      <c r="E1522" s="33" t="s">
        <v>2216</v>
      </c>
      <c r="F1522" s="34">
        <v>7</v>
      </c>
      <c r="G1522" s="34">
        <v>7</v>
      </c>
      <c r="H1522" s="34">
        <v>8</v>
      </c>
      <c r="I1522" s="34">
        <v>6</v>
      </c>
      <c r="J1522" s="34">
        <v>8</v>
      </c>
    </row>
    <row r="1523" spans="1:10">
      <c r="A1523" t="s">
        <v>99</v>
      </c>
      <c r="B1523" s="33" t="s">
        <v>154</v>
      </c>
      <c r="C1523" s="33" t="s">
        <v>552</v>
      </c>
      <c r="D1523" s="33">
        <v>0</v>
      </c>
      <c r="E1523" s="33" t="s">
        <v>2217</v>
      </c>
      <c r="F1523" s="34">
        <v>3</v>
      </c>
      <c r="G1523" s="34">
        <v>3</v>
      </c>
      <c r="H1523" s="34">
        <v>0</v>
      </c>
      <c r="I1523" s="34">
        <v>1</v>
      </c>
      <c r="J1523" s="34">
        <v>4</v>
      </c>
    </row>
    <row r="1524" spans="1:10">
      <c r="A1524" t="s">
        <v>108</v>
      </c>
      <c r="B1524" s="33" t="s">
        <v>154</v>
      </c>
      <c r="C1524" s="33" t="s">
        <v>552</v>
      </c>
      <c r="D1524" s="33">
        <v>0</v>
      </c>
      <c r="E1524" s="33" t="s">
        <v>2218</v>
      </c>
      <c r="F1524" s="34">
        <v>0</v>
      </c>
      <c r="G1524" s="34">
        <v>1</v>
      </c>
      <c r="H1524" s="34">
        <v>2</v>
      </c>
      <c r="I1524" s="34">
        <v>0</v>
      </c>
      <c r="J1524" s="34">
        <v>0</v>
      </c>
    </row>
    <row r="1525" spans="1:10">
      <c r="A1525" t="s">
        <v>51</v>
      </c>
      <c r="B1525" s="33" t="s">
        <v>154</v>
      </c>
      <c r="C1525" s="33" t="s">
        <v>552</v>
      </c>
      <c r="D1525" s="33">
        <v>0</v>
      </c>
      <c r="E1525" s="33" t="s">
        <v>2219</v>
      </c>
      <c r="F1525" s="34">
        <v>0</v>
      </c>
      <c r="G1525" s="34">
        <v>0</v>
      </c>
      <c r="H1525" s="34">
        <v>0</v>
      </c>
      <c r="I1525" s="34">
        <v>0</v>
      </c>
      <c r="J1525" s="34">
        <v>0</v>
      </c>
    </row>
    <row r="1526" spans="1:10">
      <c r="A1526" t="s">
        <v>199</v>
      </c>
      <c r="B1526" s="33" t="s">
        <v>154</v>
      </c>
      <c r="C1526" s="33" t="s">
        <v>552</v>
      </c>
      <c r="D1526" s="33">
        <v>0</v>
      </c>
      <c r="E1526" s="33" t="s">
        <v>2220</v>
      </c>
      <c r="F1526" s="34">
        <v>0</v>
      </c>
      <c r="G1526" s="34">
        <v>0</v>
      </c>
      <c r="H1526" s="34">
        <v>0</v>
      </c>
      <c r="I1526" s="34">
        <v>0</v>
      </c>
      <c r="J1526" s="34">
        <v>0</v>
      </c>
    </row>
    <row r="1527" spans="1:10">
      <c r="A1527" t="s">
        <v>201</v>
      </c>
      <c r="B1527" s="33" t="s">
        <v>154</v>
      </c>
      <c r="C1527" s="33" t="s">
        <v>552</v>
      </c>
      <c r="D1527" s="33">
        <v>0</v>
      </c>
      <c r="E1527" s="33" t="s">
        <v>2221</v>
      </c>
      <c r="F1527" s="34">
        <v>0</v>
      </c>
      <c r="G1527" s="34">
        <v>0</v>
      </c>
      <c r="H1527" s="34">
        <v>0</v>
      </c>
      <c r="I1527" s="34">
        <v>0</v>
      </c>
      <c r="J1527" s="34">
        <v>0</v>
      </c>
    </row>
    <row r="1528" spans="1:10">
      <c r="A1528" t="s">
        <v>54</v>
      </c>
      <c r="B1528" s="36" t="s">
        <v>154</v>
      </c>
      <c r="C1528" s="33" t="s">
        <v>552</v>
      </c>
      <c r="D1528" s="33">
        <v>0</v>
      </c>
      <c r="E1528" s="33" t="s">
        <v>2222</v>
      </c>
      <c r="F1528" s="34">
        <v>0</v>
      </c>
      <c r="G1528" s="34">
        <v>1</v>
      </c>
      <c r="H1528" s="34">
        <v>0</v>
      </c>
      <c r="I1528" s="34">
        <v>0</v>
      </c>
      <c r="J1528" s="34">
        <v>0</v>
      </c>
    </row>
    <row r="1529" spans="1:10">
      <c r="A1529" t="s">
        <v>204</v>
      </c>
      <c r="B1529" s="33" t="s">
        <v>154</v>
      </c>
      <c r="C1529" s="33" t="s">
        <v>552</v>
      </c>
      <c r="D1529" s="33">
        <v>0</v>
      </c>
      <c r="E1529" s="33" t="s">
        <v>2223</v>
      </c>
      <c r="F1529" s="34">
        <v>0</v>
      </c>
      <c r="G1529" s="34">
        <v>1</v>
      </c>
      <c r="H1529" s="34">
        <v>0</v>
      </c>
      <c r="I1529" s="34">
        <v>0</v>
      </c>
      <c r="J1529" s="34">
        <v>0</v>
      </c>
    </row>
    <row r="1530" spans="1:10">
      <c r="A1530" t="s">
        <v>206</v>
      </c>
      <c r="B1530" s="33" t="s">
        <v>154</v>
      </c>
      <c r="C1530" s="33" t="s">
        <v>552</v>
      </c>
      <c r="D1530" s="33">
        <v>0</v>
      </c>
      <c r="E1530" s="33" t="s">
        <v>2224</v>
      </c>
      <c r="F1530" s="34">
        <v>0</v>
      </c>
      <c r="G1530" s="34">
        <v>0</v>
      </c>
      <c r="H1530" s="34">
        <v>0</v>
      </c>
      <c r="I1530" s="34">
        <v>0</v>
      </c>
      <c r="J1530" s="34">
        <v>0</v>
      </c>
    </row>
    <row r="1531" spans="1:10">
      <c r="A1531" t="s">
        <v>57</v>
      </c>
      <c r="B1531" s="37" t="s">
        <v>154</v>
      </c>
      <c r="C1531" s="33" t="s">
        <v>552</v>
      </c>
      <c r="D1531" s="33">
        <v>0</v>
      </c>
      <c r="E1531" s="33" t="s">
        <v>2225</v>
      </c>
      <c r="F1531" s="34">
        <v>3</v>
      </c>
      <c r="G1531" s="34">
        <v>3</v>
      </c>
      <c r="H1531" s="34">
        <v>2</v>
      </c>
      <c r="I1531" s="34">
        <v>1</v>
      </c>
      <c r="J1531" s="34">
        <v>4</v>
      </c>
    </row>
    <row r="1532" spans="1:10">
      <c r="A1532" t="s">
        <v>209</v>
      </c>
      <c r="B1532" s="33" t="s">
        <v>154</v>
      </c>
      <c r="C1532" s="33" t="s">
        <v>552</v>
      </c>
      <c r="D1532" s="33">
        <v>0</v>
      </c>
      <c r="E1532" s="33" t="s">
        <v>2226</v>
      </c>
      <c r="F1532" s="34">
        <v>3</v>
      </c>
      <c r="G1532" s="34">
        <v>2</v>
      </c>
      <c r="H1532" s="34">
        <v>0</v>
      </c>
      <c r="I1532" s="34">
        <v>1</v>
      </c>
      <c r="J1532" s="34">
        <v>4</v>
      </c>
    </row>
    <row r="1533" spans="1:10">
      <c r="A1533" t="s">
        <v>211</v>
      </c>
      <c r="B1533" s="33" t="s">
        <v>154</v>
      </c>
      <c r="C1533" s="33" t="s">
        <v>552</v>
      </c>
      <c r="D1533" s="33">
        <v>0</v>
      </c>
      <c r="E1533" s="33" t="s">
        <v>2227</v>
      </c>
      <c r="F1533" s="34">
        <v>0</v>
      </c>
      <c r="G1533" s="34">
        <v>1</v>
      </c>
      <c r="H1533" s="34">
        <v>2</v>
      </c>
      <c r="I1533" s="34">
        <v>0</v>
      </c>
      <c r="J1533" s="34">
        <v>0</v>
      </c>
    </row>
    <row r="1534" spans="1:10">
      <c r="A1534" t="s">
        <v>166</v>
      </c>
      <c r="B1534" s="33" t="s">
        <v>154</v>
      </c>
      <c r="C1534" s="33" t="s">
        <v>552</v>
      </c>
      <c r="D1534" s="33">
        <v>0</v>
      </c>
      <c r="E1534" s="33" t="s">
        <v>2228</v>
      </c>
      <c r="F1534" s="34">
        <v>0</v>
      </c>
      <c r="G1534" s="34">
        <v>0</v>
      </c>
      <c r="H1534" s="34">
        <v>0</v>
      </c>
      <c r="I1534" s="34">
        <v>0</v>
      </c>
      <c r="J1534" s="34">
        <v>0</v>
      </c>
    </row>
    <row r="1535" spans="1:10">
      <c r="A1535" t="s">
        <v>61</v>
      </c>
      <c r="B1535" s="33" t="s">
        <v>154</v>
      </c>
      <c r="C1535" s="33" t="s">
        <v>552</v>
      </c>
      <c r="D1535" s="33">
        <v>0</v>
      </c>
      <c r="E1535" s="33" t="s">
        <v>2229</v>
      </c>
      <c r="F1535" s="34">
        <v>0</v>
      </c>
      <c r="G1535" s="34">
        <v>1</v>
      </c>
      <c r="H1535" s="34">
        <v>0</v>
      </c>
      <c r="I1535" s="34">
        <v>0</v>
      </c>
      <c r="J1535" s="34">
        <v>0</v>
      </c>
    </row>
    <row r="1536" spans="1:10">
      <c r="A1536" t="s">
        <v>62</v>
      </c>
      <c r="B1536" s="33" t="s">
        <v>154</v>
      </c>
      <c r="C1536" s="33" t="s">
        <v>552</v>
      </c>
      <c r="D1536" s="33">
        <v>0</v>
      </c>
      <c r="E1536" s="33" t="s">
        <v>2230</v>
      </c>
      <c r="F1536" s="34">
        <v>0</v>
      </c>
      <c r="G1536" s="34">
        <v>0</v>
      </c>
      <c r="H1536" s="34">
        <v>0</v>
      </c>
      <c r="I1536" s="34">
        <v>1</v>
      </c>
      <c r="J1536" s="34">
        <v>0</v>
      </c>
    </row>
    <row r="1537" spans="1:10">
      <c r="A1537" t="s">
        <v>63</v>
      </c>
      <c r="B1537" s="33" t="s">
        <v>154</v>
      </c>
      <c r="C1537" s="33" t="s">
        <v>552</v>
      </c>
      <c r="D1537" s="33">
        <v>0</v>
      </c>
      <c r="E1537" s="33" t="s">
        <v>2231</v>
      </c>
      <c r="F1537" s="34">
        <v>0</v>
      </c>
      <c r="G1537" s="34">
        <v>0</v>
      </c>
      <c r="H1537" s="34">
        <v>0</v>
      </c>
      <c r="I1537" s="34">
        <v>0</v>
      </c>
      <c r="J1537" s="34">
        <v>0</v>
      </c>
    </row>
    <row r="1538" spans="1:10">
      <c r="A1538" t="s">
        <v>64</v>
      </c>
      <c r="B1538" s="36" t="s">
        <v>154</v>
      </c>
      <c r="C1538" s="33" t="s">
        <v>552</v>
      </c>
      <c r="D1538" s="33">
        <v>0</v>
      </c>
      <c r="E1538" s="33" t="s">
        <v>2232</v>
      </c>
      <c r="F1538" s="34">
        <v>0</v>
      </c>
      <c r="G1538" s="34">
        <v>1</v>
      </c>
      <c r="H1538" s="34">
        <v>0</v>
      </c>
      <c r="I1538" s="34">
        <v>1</v>
      </c>
      <c r="J1538" s="34">
        <v>0</v>
      </c>
    </row>
    <row r="1539" spans="1:10">
      <c r="A1539" t="s">
        <v>65</v>
      </c>
      <c r="B1539" s="33" t="s">
        <v>154</v>
      </c>
      <c r="C1539" s="33" t="s">
        <v>552</v>
      </c>
      <c r="D1539" s="33">
        <v>0</v>
      </c>
      <c r="E1539" s="33" t="s">
        <v>2233</v>
      </c>
      <c r="F1539" s="34">
        <v>0</v>
      </c>
      <c r="G1539" s="34">
        <v>0</v>
      </c>
      <c r="H1539" s="34">
        <v>0</v>
      </c>
      <c r="I1539" s="34">
        <v>0</v>
      </c>
      <c r="J1539" s="34">
        <v>0</v>
      </c>
    </row>
    <row r="1540" spans="1:10">
      <c r="A1540" t="s">
        <v>66</v>
      </c>
      <c r="B1540" s="33" t="s">
        <v>154</v>
      </c>
      <c r="C1540" s="33" t="s">
        <v>552</v>
      </c>
      <c r="D1540" s="33">
        <v>0</v>
      </c>
      <c r="E1540" s="33" t="s">
        <v>2234</v>
      </c>
      <c r="F1540" s="34">
        <v>4</v>
      </c>
      <c r="G1540" s="34">
        <v>1</v>
      </c>
      <c r="H1540" s="34">
        <v>6</v>
      </c>
      <c r="I1540" s="34">
        <v>3</v>
      </c>
      <c r="J1540" s="34">
        <v>4</v>
      </c>
    </row>
    <row r="1541" spans="1:10">
      <c r="A1541" t="s">
        <v>90</v>
      </c>
      <c r="B1541" s="33" t="s">
        <v>160</v>
      </c>
      <c r="C1541" s="33" t="s">
        <v>552</v>
      </c>
      <c r="D1541" s="33">
        <v>0</v>
      </c>
      <c r="E1541" s="33" t="s">
        <v>2235</v>
      </c>
      <c r="F1541" s="34">
        <v>10</v>
      </c>
      <c r="G1541" s="34">
        <v>18</v>
      </c>
      <c r="H1541" s="34">
        <v>14</v>
      </c>
      <c r="I1541" s="34">
        <v>30</v>
      </c>
      <c r="J1541" s="34">
        <v>37</v>
      </c>
    </row>
    <row r="1542" spans="1:10">
      <c r="A1542" t="s">
        <v>99</v>
      </c>
      <c r="B1542" s="33" t="s">
        <v>160</v>
      </c>
      <c r="C1542" s="33" t="s">
        <v>552</v>
      </c>
      <c r="D1542" s="33">
        <v>0</v>
      </c>
      <c r="E1542" s="33" t="s">
        <v>2236</v>
      </c>
      <c r="F1542" s="34">
        <v>2</v>
      </c>
      <c r="G1542" s="34">
        <v>3</v>
      </c>
      <c r="H1542" s="34">
        <v>2</v>
      </c>
      <c r="I1542" s="34">
        <v>6</v>
      </c>
      <c r="J1542" s="34">
        <v>7</v>
      </c>
    </row>
    <row r="1543" spans="1:10">
      <c r="A1543" t="s">
        <v>108</v>
      </c>
      <c r="B1543" s="33" t="s">
        <v>160</v>
      </c>
      <c r="C1543" s="33" t="s">
        <v>552</v>
      </c>
      <c r="D1543" s="33">
        <v>0</v>
      </c>
      <c r="E1543" s="33" t="s">
        <v>2237</v>
      </c>
      <c r="F1543" s="34">
        <v>1</v>
      </c>
      <c r="G1543" s="34">
        <v>1</v>
      </c>
      <c r="H1543" s="34">
        <v>2</v>
      </c>
      <c r="I1543" s="34">
        <v>1</v>
      </c>
      <c r="J1543" s="34">
        <v>1</v>
      </c>
    </row>
    <row r="1544" spans="1:10">
      <c r="A1544" t="s">
        <v>51</v>
      </c>
      <c r="B1544" s="33" t="s">
        <v>160</v>
      </c>
      <c r="C1544" s="33" t="s">
        <v>552</v>
      </c>
      <c r="D1544" s="33">
        <v>0</v>
      </c>
      <c r="E1544" s="33" t="s">
        <v>2238</v>
      </c>
      <c r="F1544" s="34">
        <v>0</v>
      </c>
      <c r="G1544" s="34">
        <v>0</v>
      </c>
      <c r="H1544" s="34">
        <v>0</v>
      </c>
      <c r="I1544" s="34">
        <v>0</v>
      </c>
      <c r="J1544" s="34">
        <v>0</v>
      </c>
    </row>
    <row r="1545" spans="1:10">
      <c r="A1545" t="s">
        <v>199</v>
      </c>
      <c r="B1545" s="33" t="s">
        <v>160</v>
      </c>
      <c r="C1545" s="33" t="s">
        <v>552</v>
      </c>
      <c r="D1545" s="33">
        <v>0</v>
      </c>
      <c r="E1545" s="33" t="s">
        <v>2239</v>
      </c>
      <c r="F1545" s="34">
        <v>0</v>
      </c>
      <c r="G1545" s="34">
        <v>0</v>
      </c>
      <c r="H1545" s="34">
        <v>0</v>
      </c>
      <c r="I1545" s="34">
        <v>0</v>
      </c>
      <c r="J1545" s="34">
        <v>0</v>
      </c>
    </row>
    <row r="1546" spans="1:10">
      <c r="A1546" t="s">
        <v>201</v>
      </c>
      <c r="B1546" s="36" t="s">
        <v>160</v>
      </c>
      <c r="C1546" s="33" t="s">
        <v>552</v>
      </c>
      <c r="D1546" s="33">
        <v>0</v>
      </c>
      <c r="E1546" s="33" t="s">
        <v>2240</v>
      </c>
      <c r="F1546" s="34">
        <v>0</v>
      </c>
      <c r="G1546" s="34">
        <v>0</v>
      </c>
      <c r="H1546" s="34">
        <v>0</v>
      </c>
      <c r="I1546" s="34">
        <v>0</v>
      </c>
      <c r="J1546" s="34">
        <v>0</v>
      </c>
    </row>
    <row r="1547" spans="1:10">
      <c r="A1547" t="s">
        <v>54</v>
      </c>
      <c r="B1547" s="33" t="s">
        <v>160</v>
      </c>
      <c r="C1547" s="33" t="s">
        <v>552</v>
      </c>
      <c r="D1547" s="33">
        <v>0</v>
      </c>
      <c r="E1547" s="33" t="s">
        <v>2241</v>
      </c>
      <c r="F1547" s="34">
        <v>0</v>
      </c>
      <c r="G1547" s="34">
        <v>0</v>
      </c>
      <c r="H1547" s="34">
        <v>0</v>
      </c>
      <c r="I1547" s="34">
        <v>0</v>
      </c>
      <c r="J1547" s="34">
        <v>0</v>
      </c>
    </row>
    <row r="1548" spans="1:10">
      <c r="A1548" t="s">
        <v>204</v>
      </c>
      <c r="B1548" s="33" t="s">
        <v>160</v>
      </c>
      <c r="C1548" s="33" t="s">
        <v>552</v>
      </c>
      <c r="D1548" s="33">
        <v>0</v>
      </c>
      <c r="E1548" s="33" t="s">
        <v>2242</v>
      </c>
      <c r="F1548" s="34">
        <v>0</v>
      </c>
      <c r="G1548" s="34">
        <v>0</v>
      </c>
      <c r="H1548" s="34">
        <v>0</v>
      </c>
      <c r="I1548" s="34">
        <v>0</v>
      </c>
      <c r="J1548" s="34">
        <v>0</v>
      </c>
    </row>
    <row r="1549" spans="1:10">
      <c r="A1549" t="s">
        <v>206</v>
      </c>
      <c r="B1549" s="37" t="s">
        <v>160</v>
      </c>
      <c r="C1549" s="33" t="s">
        <v>552</v>
      </c>
      <c r="D1549" s="33">
        <v>0</v>
      </c>
      <c r="E1549" s="33" t="s">
        <v>2243</v>
      </c>
      <c r="F1549" s="34">
        <v>0</v>
      </c>
      <c r="G1549" s="34">
        <v>0</v>
      </c>
      <c r="H1549" s="34">
        <v>0</v>
      </c>
      <c r="I1549" s="34">
        <v>0</v>
      </c>
      <c r="J1549" s="34">
        <v>0</v>
      </c>
    </row>
    <row r="1550" spans="1:10">
      <c r="A1550" t="s">
        <v>57</v>
      </c>
      <c r="B1550" s="33" t="s">
        <v>160</v>
      </c>
      <c r="C1550" s="33" t="s">
        <v>552</v>
      </c>
      <c r="D1550" s="33">
        <v>0</v>
      </c>
      <c r="E1550" s="33" t="s">
        <v>2244</v>
      </c>
      <c r="F1550" s="34">
        <v>3</v>
      </c>
      <c r="G1550" s="34">
        <v>4</v>
      </c>
      <c r="H1550" s="34">
        <v>4</v>
      </c>
      <c r="I1550" s="34">
        <v>7</v>
      </c>
      <c r="J1550" s="34">
        <v>8</v>
      </c>
    </row>
    <row r="1551" spans="1:10">
      <c r="A1551" t="s">
        <v>209</v>
      </c>
      <c r="B1551" s="33" t="s">
        <v>160</v>
      </c>
      <c r="C1551" s="33" t="s">
        <v>552</v>
      </c>
      <c r="D1551" s="33">
        <v>0</v>
      </c>
      <c r="E1551" s="33" t="s">
        <v>2245</v>
      </c>
      <c r="F1551" s="34">
        <v>2</v>
      </c>
      <c r="G1551" s="34">
        <v>3</v>
      </c>
      <c r="H1551" s="34">
        <v>2</v>
      </c>
      <c r="I1551" s="34">
        <v>6</v>
      </c>
      <c r="J1551" s="34">
        <v>7</v>
      </c>
    </row>
    <row r="1552" spans="1:10">
      <c r="A1552" t="s">
        <v>211</v>
      </c>
      <c r="B1552" s="33" t="s">
        <v>160</v>
      </c>
      <c r="C1552" s="33" t="s">
        <v>552</v>
      </c>
      <c r="D1552" s="33">
        <v>0</v>
      </c>
      <c r="E1552" s="33" t="s">
        <v>2246</v>
      </c>
      <c r="F1552" s="34">
        <v>1</v>
      </c>
      <c r="G1552" s="34">
        <v>1</v>
      </c>
      <c r="H1552" s="34">
        <v>2</v>
      </c>
      <c r="I1552" s="34">
        <v>1</v>
      </c>
      <c r="J1552" s="34">
        <v>1</v>
      </c>
    </row>
    <row r="1553" spans="1:10">
      <c r="A1553" t="s">
        <v>166</v>
      </c>
      <c r="B1553" s="33" t="s">
        <v>160</v>
      </c>
      <c r="C1553" s="33" t="s">
        <v>552</v>
      </c>
      <c r="D1553" s="33">
        <v>0</v>
      </c>
      <c r="E1553" s="33" t="s">
        <v>2247</v>
      </c>
      <c r="F1553" s="34">
        <v>0</v>
      </c>
      <c r="G1553" s="34">
        <v>0</v>
      </c>
      <c r="H1553" s="34">
        <v>1</v>
      </c>
      <c r="I1553" s="34">
        <v>1</v>
      </c>
      <c r="J1553" s="34">
        <v>0</v>
      </c>
    </row>
    <row r="1554" spans="1:10">
      <c r="A1554" t="s">
        <v>61</v>
      </c>
      <c r="B1554" s="33" t="s">
        <v>160</v>
      </c>
      <c r="C1554" s="33" t="s">
        <v>552</v>
      </c>
      <c r="D1554" s="33">
        <v>0</v>
      </c>
      <c r="E1554" s="33" t="s">
        <v>2248</v>
      </c>
      <c r="F1554" s="34">
        <v>0</v>
      </c>
      <c r="G1554" s="34">
        <v>1</v>
      </c>
      <c r="H1554" s="34">
        <v>0</v>
      </c>
      <c r="I1554" s="34">
        <v>0</v>
      </c>
      <c r="J1554" s="34">
        <v>0</v>
      </c>
    </row>
    <row r="1555" spans="1:10">
      <c r="A1555" t="s">
        <v>62</v>
      </c>
      <c r="B1555" s="33" t="s">
        <v>160</v>
      </c>
      <c r="C1555" s="33" t="s">
        <v>552</v>
      </c>
      <c r="D1555" s="33">
        <v>0</v>
      </c>
      <c r="E1555" s="33" t="s">
        <v>2249</v>
      </c>
      <c r="F1555" s="34">
        <v>1</v>
      </c>
      <c r="G1555" s="34">
        <v>2</v>
      </c>
      <c r="H1555" s="34">
        <v>1</v>
      </c>
      <c r="I1555" s="34">
        <v>3</v>
      </c>
      <c r="J1555" s="34">
        <v>2</v>
      </c>
    </row>
    <row r="1556" spans="1:10">
      <c r="A1556" t="s">
        <v>63</v>
      </c>
      <c r="B1556" s="36" t="s">
        <v>160</v>
      </c>
      <c r="C1556" s="33" t="s">
        <v>552</v>
      </c>
      <c r="D1556" s="33">
        <v>0</v>
      </c>
      <c r="E1556" s="33" t="s">
        <v>2250</v>
      </c>
      <c r="F1556" s="34">
        <v>0</v>
      </c>
      <c r="G1556" s="34">
        <v>0</v>
      </c>
      <c r="H1556" s="34">
        <v>0</v>
      </c>
      <c r="I1556" s="34">
        <v>0</v>
      </c>
      <c r="J1556" s="34">
        <v>1</v>
      </c>
    </row>
    <row r="1557" spans="1:10">
      <c r="A1557" t="s">
        <v>64</v>
      </c>
      <c r="B1557" s="33" t="s">
        <v>160</v>
      </c>
      <c r="C1557" s="33" t="s">
        <v>552</v>
      </c>
      <c r="D1557" s="33">
        <v>0</v>
      </c>
      <c r="E1557" s="33" t="s">
        <v>2251</v>
      </c>
      <c r="F1557" s="34">
        <v>0</v>
      </c>
      <c r="G1557" s="34">
        <v>0</v>
      </c>
      <c r="H1557" s="34">
        <v>0</v>
      </c>
      <c r="I1557" s="34">
        <v>0</v>
      </c>
      <c r="J1557" s="34">
        <v>0</v>
      </c>
    </row>
    <row r="1558" spans="1:10">
      <c r="A1558" t="s">
        <v>65</v>
      </c>
      <c r="B1558" s="33" t="s">
        <v>160</v>
      </c>
      <c r="C1558" s="33" t="s">
        <v>552</v>
      </c>
      <c r="D1558" s="33">
        <v>0</v>
      </c>
      <c r="E1558" s="33" t="s">
        <v>2252</v>
      </c>
      <c r="F1558" s="34">
        <v>1</v>
      </c>
      <c r="G1558" s="34">
        <v>1</v>
      </c>
      <c r="H1558" s="34">
        <v>0</v>
      </c>
      <c r="I1558" s="34">
        <v>1</v>
      </c>
      <c r="J1558" s="34">
        <v>4</v>
      </c>
    </row>
    <row r="1559" spans="1:10">
      <c r="A1559" t="s">
        <v>66</v>
      </c>
      <c r="B1559" s="33" t="s">
        <v>160</v>
      </c>
      <c r="C1559" s="33" t="s">
        <v>552</v>
      </c>
      <c r="D1559" s="33">
        <v>0</v>
      </c>
      <c r="E1559" s="33" t="s">
        <v>2253</v>
      </c>
      <c r="F1559" s="34">
        <v>5</v>
      </c>
      <c r="G1559" s="34">
        <v>10</v>
      </c>
      <c r="H1559" s="34">
        <v>8</v>
      </c>
      <c r="I1559" s="34">
        <v>18</v>
      </c>
      <c r="J1559" s="34">
        <v>22</v>
      </c>
    </row>
    <row r="1560" spans="1:10">
      <c r="A1560" t="s">
        <v>90</v>
      </c>
      <c r="B1560" s="33" t="s">
        <v>121</v>
      </c>
      <c r="C1560" s="33" t="s">
        <v>552</v>
      </c>
      <c r="D1560" s="33">
        <v>0</v>
      </c>
      <c r="E1560" s="33" t="s">
        <v>2254</v>
      </c>
      <c r="F1560" s="34">
        <v>0</v>
      </c>
      <c r="G1560" s="34">
        <v>1</v>
      </c>
      <c r="H1560" s="34">
        <v>0</v>
      </c>
      <c r="I1560" s="34">
        <v>0</v>
      </c>
      <c r="J1560" s="34">
        <v>0</v>
      </c>
    </row>
    <row r="1561" spans="1:10">
      <c r="A1561" t="s">
        <v>99</v>
      </c>
      <c r="B1561" s="33" t="s">
        <v>121</v>
      </c>
      <c r="C1561" s="33" t="s">
        <v>552</v>
      </c>
      <c r="D1561" s="33">
        <v>0</v>
      </c>
      <c r="E1561" s="33" t="s">
        <v>2255</v>
      </c>
      <c r="F1561" s="34">
        <v>0</v>
      </c>
      <c r="G1561" s="34">
        <v>1</v>
      </c>
      <c r="H1561" s="34">
        <v>0</v>
      </c>
      <c r="I1561" s="34">
        <v>0</v>
      </c>
      <c r="J1561" s="34">
        <v>0</v>
      </c>
    </row>
    <row r="1562" spans="1:10">
      <c r="A1562" t="s">
        <v>108</v>
      </c>
      <c r="B1562" s="33" t="s">
        <v>121</v>
      </c>
      <c r="C1562" s="33" t="s">
        <v>552</v>
      </c>
      <c r="D1562" s="33">
        <v>0</v>
      </c>
      <c r="E1562" s="33" t="s">
        <v>2256</v>
      </c>
      <c r="F1562" s="34">
        <v>0</v>
      </c>
      <c r="G1562" s="34">
        <v>0</v>
      </c>
      <c r="H1562" s="34">
        <v>0</v>
      </c>
      <c r="I1562" s="34">
        <v>0</v>
      </c>
      <c r="J1562" s="34">
        <v>0</v>
      </c>
    </row>
    <row r="1563" spans="1:10">
      <c r="A1563" t="s">
        <v>51</v>
      </c>
      <c r="B1563" s="33" t="s">
        <v>121</v>
      </c>
      <c r="C1563" s="33" t="s">
        <v>552</v>
      </c>
      <c r="D1563" s="33">
        <v>0</v>
      </c>
      <c r="E1563" s="33" t="s">
        <v>2257</v>
      </c>
      <c r="F1563" s="34">
        <v>0</v>
      </c>
      <c r="G1563" s="34">
        <v>1</v>
      </c>
      <c r="H1563" s="34">
        <v>0</v>
      </c>
      <c r="I1563" s="34">
        <v>0</v>
      </c>
      <c r="J1563" s="34">
        <v>0</v>
      </c>
    </row>
    <row r="1564" spans="1:10">
      <c r="A1564" t="s">
        <v>199</v>
      </c>
      <c r="B1564" s="36" t="s">
        <v>121</v>
      </c>
      <c r="C1564" s="33" t="s">
        <v>552</v>
      </c>
      <c r="D1564" s="33">
        <v>0</v>
      </c>
      <c r="E1564" s="33" t="s">
        <v>2258</v>
      </c>
      <c r="F1564" s="34">
        <v>0</v>
      </c>
      <c r="G1564" s="34">
        <v>1</v>
      </c>
      <c r="H1564" s="34">
        <v>0</v>
      </c>
      <c r="I1564" s="34">
        <v>0</v>
      </c>
      <c r="J1564" s="34">
        <v>0</v>
      </c>
    </row>
    <row r="1565" spans="1:10">
      <c r="A1565" t="s">
        <v>201</v>
      </c>
      <c r="B1565" s="33" t="s">
        <v>121</v>
      </c>
      <c r="C1565" s="33" t="s">
        <v>552</v>
      </c>
      <c r="D1565" s="33">
        <v>0</v>
      </c>
      <c r="E1565" s="33" t="s">
        <v>2259</v>
      </c>
      <c r="F1565" s="34">
        <v>0</v>
      </c>
      <c r="G1565" s="34">
        <v>0</v>
      </c>
      <c r="H1565" s="34">
        <v>0</v>
      </c>
      <c r="I1565" s="34">
        <v>0</v>
      </c>
      <c r="J1565" s="34">
        <v>0</v>
      </c>
    </row>
    <row r="1566" spans="1:10">
      <c r="A1566" t="s">
        <v>54</v>
      </c>
      <c r="B1566" s="33" t="s">
        <v>121</v>
      </c>
      <c r="C1566" s="33" t="s">
        <v>552</v>
      </c>
      <c r="D1566" s="33">
        <v>0</v>
      </c>
      <c r="E1566" s="33" t="s">
        <v>2260</v>
      </c>
      <c r="F1566" s="34">
        <v>0</v>
      </c>
      <c r="G1566" s="34">
        <v>0</v>
      </c>
      <c r="H1566" s="34">
        <v>0</v>
      </c>
      <c r="I1566" s="34">
        <v>0</v>
      </c>
      <c r="J1566" s="34">
        <v>0</v>
      </c>
    </row>
    <row r="1567" spans="1:10">
      <c r="A1567" t="s">
        <v>204</v>
      </c>
      <c r="B1567" s="37" t="s">
        <v>121</v>
      </c>
      <c r="C1567" s="33" t="s">
        <v>552</v>
      </c>
      <c r="D1567" s="33">
        <v>0</v>
      </c>
      <c r="E1567" s="33" t="s">
        <v>2261</v>
      </c>
      <c r="F1567" s="34">
        <v>0</v>
      </c>
      <c r="G1567" s="34">
        <v>0</v>
      </c>
      <c r="H1567" s="34">
        <v>0</v>
      </c>
      <c r="I1567" s="34">
        <v>0</v>
      </c>
      <c r="J1567" s="34">
        <v>0</v>
      </c>
    </row>
    <row r="1568" spans="1:10">
      <c r="A1568" t="s">
        <v>206</v>
      </c>
      <c r="B1568" s="33" t="s">
        <v>121</v>
      </c>
      <c r="C1568" s="33" t="s">
        <v>552</v>
      </c>
      <c r="D1568" s="33">
        <v>0</v>
      </c>
      <c r="E1568" s="33" t="s">
        <v>2262</v>
      </c>
      <c r="F1568" s="34">
        <v>0</v>
      </c>
      <c r="G1568" s="34">
        <v>0</v>
      </c>
      <c r="H1568" s="34">
        <v>0</v>
      </c>
      <c r="I1568" s="34">
        <v>0</v>
      </c>
      <c r="J1568" s="34">
        <v>0</v>
      </c>
    </row>
    <row r="1569" spans="1:10">
      <c r="A1569" t="s">
        <v>57</v>
      </c>
      <c r="B1569" s="33" t="s">
        <v>121</v>
      </c>
      <c r="C1569" s="33" t="s">
        <v>552</v>
      </c>
      <c r="D1569" s="33">
        <v>0</v>
      </c>
      <c r="E1569" s="33" t="s">
        <v>2263</v>
      </c>
      <c r="F1569" s="34">
        <v>0</v>
      </c>
      <c r="G1569" s="34">
        <v>0</v>
      </c>
      <c r="H1569" s="34">
        <v>0</v>
      </c>
      <c r="I1569" s="34">
        <v>0</v>
      </c>
      <c r="J1569" s="34">
        <v>0</v>
      </c>
    </row>
    <row r="1570" spans="1:10">
      <c r="A1570" t="s">
        <v>209</v>
      </c>
      <c r="B1570" s="33" t="s">
        <v>121</v>
      </c>
      <c r="C1570" s="33" t="s">
        <v>552</v>
      </c>
      <c r="D1570" s="33">
        <v>0</v>
      </c>
      <c r="E1570" s="33" t="s">
        <v>2264</v>
      </c>
      <c r="F1570" s="34">
        <v>0</v>
      </c>
      <c r="G1570" s="34">
        <v>0</v>
      </c>
      <c r="H1570" s="34">
        <v>0</v>
      </c>
      <c r="I1570" s="34">
        <v>0</v>
      </c>
      <c r="J1570" s="34">
        <v>0</v>
      </c>
    </row>
    <row r="1571" spans="1:10">
      <c r="A1571" t="s">
        <v>211</v>
      </c>
      <c r="B1571" s="33" t="s">
        <v>121</v>
      </c>
      <c r="C1571" s="33" t="s">
        <v>552</v>
      </c>
      <c r="D1571" s="33">
        <v>0</v>
      </c>
      <c r="E1571" s="33" t="s">
        <v>2265</v>
      </c>
      <c r="F1571" s="34">
        <v>0</v>
      </c>
      <c r="G1571" s="34">
        <v>0</v>
      </c>
      <c r="H1571" s="34">
        <v>0</v>
      </c>
      <c r="I1571" s="34">
        <v>0</v>
      </c>
      <c r="J1571" s="34">
        <v>0</v>
      </c>
    </row>
    <row r="1572" spans="1:10">
      <c r="A1572" t="s">
        <v>166</v>
      </c>
      <c r="B1572" s="33" t="s">
        <v>121</v>
      </c>
      <c r="C1572" s="33" t="s">
        <v>552</v>
      </c>
      <c r="D1572" s="33">
        <v>0</v>
      </c>
      <c r="E1572" s="33" t="s">
        <v>2266</v>
      </c>
      <c r="F1572" s="34">
        <v>0</v>
      </c>
      <c r="G1572" s="34">
        <v>0</v>
      </c>
      <c r="H1572" s="34">
        <v>0</v>
      </c>
      <c r="I1572" s="34">
        <v>0</v>
      </c>
      <c r="J1572" s="34">
        <v>0</v>
      </c>
    </row>
    <row r="1573" spans="1:10">
      <c r="A1573" t="s">
        <v>61</v>
      </c>
      <c r="B1573" s="33" t="s">
        <v>121</v>
      </c>
      <c r="C1573" s="33" t="s">
        <v>552</v>
      </c>
      <c r="D1573" s="33">
        <v>0</v>
      </c>
      <c r="E1573" s="33" t="s">
        <v>2267</v>
      </c>
      <c r="F1573" s="34">
        <v>0</v>
      </c>
      <c r="G1573" s="34">
        <v>0</v>
      </c>
      <c r="H1573" s="34">
        <v>0</v>
      </c>
      <c r="I1573" s="34">
        <v>0</v>
      </c>
      <c r="J1573" s="34">
        <v>0</v>
      </c>
    </row>
    <row r="1574" spans="1:10">
      <c r="A1574" t="s">
        <v>62</v>
      </c>
      <c r="B1574" s="36" t="s">
        <v>121</v>
      </c>
      <c r="C1574" s="33" t="s">
        <v>552</v>
      </c>
      <c r="D1574" s="33">
        <v>0</v>
      </c>
      <c r="E1574" s="33" t="s">
        <v>2268</v>
      </c>
      <c r="F1574" s="34">
        <v>0</v>
      </c>
      <c r="G1574" s="34">
        <v>0</v>
      </c>
      <c r="H1574" s="34">
        <v>0</v>
      </c>
      <c r="I1574" s="34">
        <v>0</v>
      </c>
      <c r="J1574" s="34">
        <v>0</v>
      </c>
    </row>
    <row r="1575" spans="1:10">
      <c r="A1575" t="s">
        <v>63</v>
      </c>
      <c r="B1575" s="33" t="s">
        <v>121</v>
      </c>
      <c r="C1575" s="33" t="s">
        <v>552</v>
      </c>
      <c r="D1575" s="33">
        <v>0</v>
      </c>
      <c r="E1575" s="33" t="s">
        <v>2269</v>
      </c>
      <c r="F1575" s="34">
        <v>0</v>
      </c>
      <c r="G1575" s="34">
        <v>0</v>
      </c>
      <c r="H1575" s="34">
        <v>0</v>
      </c>
      <c r="I1575" s="34">
        <v>0</v>
      </c>
      <c r="J1575" s="34">
        <v>0</v>
      </c>
    </row>
    <row r="1576" spans="1:10">
      <c r="A1576" t="s">
        <v>64</v>
      </c>
      <c r="B1576" s="33" t="s">
        <v>121</v>
      </c>
      <c r="C1576" s="33" t="s">
        <v>552</v>
      </c>
      <c r="D1576" s="33">
        <v>0</v>
      </c>
      <c r="E1576" s="33" t="s">
        <v>2270</v>
      </c>
      <c r="F1576" s="34">
        <v>0</v>
      </c>
      <c r="G1576" s="34">
        <v>0</v>
      </c>
      <c r="H1576" s="34">
        <v>0</v>
      </c>
      <c r="I1576" s="34">
        <v>0</v>
      </c>
      <c r="J1576" s="34">
        <v>0</v>
      </c>
    </row>
    <row r="1577" spans="1:10">
      <c r="A1577" t="s">
        <v>65</v>
      </c>
      <c r="B1577" s="33" t="s">
        <v>121</v>
      </c>
      <c r="C1577" s="33" t="s">
        <v>552</v>
      </c>
      <c r="D1577" s="33">
        <v>0</v>
      </c>
      <c r="E1577" s="33" t="s">
        <v>2271</v>
      </c>
      <c r="F1577" s="34">
        <v>0</v>
      </c>
      <c r="G1577" s="34">
        <v>0</v>
      </c>
      <c r="H1577" s="34">
        <v>0</v>
      </c>
      <c r="I1577" s="34">
        <v>0</v>
      </c>
      <c r="J1577" s="34">
        <v>0</v>
      </c>
    </row>
    <row r="1578" spans="1:10">
      <c r="A1578" t="s">
        <v>66</v>
      </c>
      <c r="B1578" s="33" t="s">
        <v>121</v>
      </c>
      <c r="C1578" s="33" t="s">
        <v>552</v>
      </c>
      <c r="D1578" s="33">
        <v>0</v>
      </c>
      <c r="E1578" s="33" t="s">
        <v>2272</v>
      </c>
      <c r="F1578" s="34">
        <v>0</v>
      </c>
      <c r="G1578" s="34">
        <v>0</v>
      </c>
      <c r="H1578" s="34">
        <v>0</v>
      </c>
      <c r="I1578" s="34">
        <v>0</v>
      </c>
      <c r="J1578" s="34">
        <v>0</v>
      </c>
    </row>
    <row r="1579" spans="1:10">
      <c r="A1579" t="s">
        <v>90</v>
      </c>
      <c r="B1579" s="33" t="s">
        <v>129</v>
      </c>
      <c r="C1579" s="33" t="s">
        <v>552</v>
      </c>
      <c r="D1579" s="33">
        <v>0</v>
      </c>
      <c r="E1579" s="33" t="s">
        <v>2273</v>
      </c>
      <c r="F1579" s="34">
        <v>1</v>
      </c>
      <c r="G1579" s="34">
        <v>2</v>
      </c>
      <c r="H1579" s="34">
        <v>1</v>
      </c>
      <c r="I1579" s="34">
        <v>1</v>
      </c>
      <c r="J1579" s="34">
        <v>0</v>
      </c>
    </row>
    <row r="1580" spans="1:10">
      <c r="A1580" t="s">
        <v>99</v>
      </c>
      <c r="B1580" s="33" t="s">
        <v>129</v>
      </c>
      <c r="C1580" s="33" t="s">
        <v>552</v>
      </c>
      <c r="D1580" s="33">
        <v>0</v>
      </c>
      <c r="E1580" s="33" t="s">
        <v>2274</v>
      </c>
      <c r="F1580" s="34">
        <v>0</v>
      </c>
      <c r="G1580" s="34">
        <v>0</v>
      </c>
      <c r="H1580" s="34">
        <v>1</v>
      </c>
      <c r="I1580" s="34">
        <v>0</v>
      </c>
      <c r="J1580" s="34">
        <v>0</v>
      </c>
    </row>
    <row r="1581" spans="1:10">
      <c r="A1581" t="s">
        <v>108</v>
      </c>
      <c r="B1581" s="33" t="s">
        <v>129</v>
      </c>
      <c r="C1581" s="33" t="s">
        <v>552</v>
      </c>
      <c r="D1581" s="33">
        <v>0</v>
      </c>
      <c r="E1581" s="33" t="s">
        <v>2275</v>
      </c>
      <c r="F1581" s="34">
        <v>0</v>
      </c>
      <c r="G1581" s="34">
        <v>0</v>
      </c>
      <c r="H1581" s="34">
        <v>0</v>
      </c>
      <c r="I1581" s="34">
        <v>0</v>
      </c>
      <c r="J1581" s="34">
        <v>0</v>
      </c>
    </row>
    <row r="1582" spans="1:10">
      <c r="A1582" t="s">
        <v>51</v>
      </c>
      <c r="B1582" s="36" t="s">
        <v>129</v>
      </c>
      <c r="C1582" s="33" t="s">
        <v>552</v>
      </c>
      <c r="D1582" s="33">
        <v>0</v>
      </c>
      <c r="E1582" s="33" t="s">
        <v>2276</v>
      </c>
      <c r="F1582" s="34">
        <v>0</v>
      </c>
      <c r="G1582" s="34">
        <v>0</v>
      </c>
      <c r="H1582" s="34">
        <v>1</v>
      </c>
      <c r="I1582" s="34">
        <v>0</v>
      </c>
      <c r="J1582" s="34">
        <v>0</v>
      </c>
    </row>
    <row r="1583" spans="1:10">
      <c r="A1583" t="s">
        <v>199</v>
      </c>
      <c r="B1583" s="33" t="s">
        <v>129</v>
      </c>
      <c r="C1583" s="33" t="s">
        <v>552</v>
      </c>
      <c r="D1583" s="33">
        <v>0</v>
      </c>
      <c r="E1583" s="33" t="s">
        <v>2277</v>
      </c>
      <c r="F1583" s="34">
        <v>0</v>
      </c>
      <c r="G1583" s="34">
        <v>0</v>
      </c>
      <c r="H1583" s="34">
        <v>1</v>
      </c>
      <c r="I1583" s="34">
        <v>0</v>
      </c>
      <c r="J1583" s="34">
        <v>0</v>
      </c>
    </row>
    <row r="1584" spans="1:10">
      <c r="A1584" t="s">
        <v>201</v>
      </c>
      <c r="B1584" s="33" t="s">
        <v>129</v>
      </c>
      <c r="C1584" s="33" t="s">
        <v>552</v>
      </c>
      <c r="D1584" s="33">
        <v>0</v>
      </c>
      <c r="E1584" s="33" t="s">
        <v>2278</v>
      </c>
      <c r="F1584" s="34">
        <v>0</v>
      </c>
      <c r="G1584" s="34">
        <v>0</v>
      </c>
      <c r="H1584" s="34">
        <v>0</v>
      </c>
      <c r="I1584" s="34">
        <v>0</v>
      </c>
      <c r="J1584" s="34">
        <v>0</v>
      </c>
    </row>
    <row r="1585" spans="1:10">
      <c r="A1585" t="s">
        <v>54</v>
      </c>
      <c r="B1585" s="37" t="s">
        <v>129</v>
      </c>
      <c r="C1585" s="33" t="s">
        <v>552</v>
      </c>
      <c r="D1585" s="33">
        <v>0</v>
      </c>
      <c r="E1585" s="33" t="s">
        <v>2279</v>
      </c>
      <c r="F1585" s="34">
        <v>0</v>
      </c>
      <c r="G1585" s="34">
        <v>0</v>
      </c>
      <c r="H1585" s="34">
        <v>0</v>
      </c>
      <c r="I1585" s="34">
        <v>0</v>
      </c>
      <c r="J1585" s="34">
        <v>0</v>
      </c>
    </row>
    <row r="1586" spans="1:10">
      <c r="A1586" t="s">
        <v>204</v>
      </c>
      <c r="B1586" s="33" t="s">
        <v>129</v>
      </c>
      <c r="C1586" s="33" t="s">
        <v>552</v>
      </c>
      <c r="D1586" s="33">
        <v>0</v>
      </c>
      <c r="E1586" s="33" t="s">
        <v>2280</v>
      </c>
      <c r="F1586" s="34">
        <v>0</v>
      </c>
      <c r="G1586" s="34">
        <v>0</v>
      </c>
      <c r="H1586" s="34">
        <v>0</v>
      </c>
      <c r="I1586" s="34">
        <v>0</v>
      </c>
      <c r="J1586" s="34">
        <v>0</v>
      </c>
    </row>
    <row r="1587" spans="1:10">
      <c r="A1587" t="s">
        <v>206</v>
      </c>
      <c r="B1587" s="33" t="s">
        <v>129</v>
      </c>
      <c r="C1587" s="33" t="s">
        <v>552</v>
      </c>
      <c r="D1587" s="33">
        <v>0</v>
      </c>
      <c r="E1587" s="33" t="s">
        <v>2281</v>
      </c>
      <c r="F1587" s="34">
        <v>0</v>
      </c>
      <c r="G1587" s="34">
        <v>0</v>
      </c>
      <c r="H1587" s="34">
        <v>0</v>
      </c>
      <c r="I1587" s="34">
        <v>0</v>
      </c>
      <c r="J1587" s="34">
        <v>0</v>
      </c>
    </row>
    <row r="1588" spans="1:10">
      <c r="A1588" t="s">
        <v>57</v>
      </c>
      <c r="B1588" s="33" t="s">
        <v>129</v>
      </c>
      <c r="C1588" s="33" t="s">
        <v>552</v>
      </c>
      <c r="D1588" s="33">
        <v>0</v>
      </c>
      <c r="E1588" s="33" t="s">
        <v>2282</v>
      </c>
      <c r="F1588" s="34">
        <v>0</v>
      </c>
      <c r="G1588" s="34">
        <v>0</v>
      </c>
      <c r="H1588" s="34">
        <v>0</v>
      </c>
      <c r="I1588" s="34">
        <v>0</v>
      </c>
      <c r="J1588" s="34">
        <v>0</v>
      </c>
    </row>
    <row r="1589" spans="1:10">
      <c r="A1589" t="s">
        <v>209</v>
      </c>
      <c r="B1589" s="33" t="s">
        <v>129</v>
      </c>
      <c r="C1589" s="33" t="s">
        <v>552</v>
      </c>
      <c r="D1589" s="33">
        <v>0</v>
      </c>
      <c r="E1589" s="33" t="s">
        <v>2283</v>
      </c>
      <c r="F1589" s="34">
        <v>0</v>
      </c>
      <c r="G1589" s="34">
        <v>0</v>
      </c>
      <c r="H1589" s="34">
        <v>0</v>
      </c>
      <c r="I1589" s="34">
        <v>0</v>
      </c>
      <c r="J1589" s="34">
        <v>0</v>
      </c>
    </row>
    <row r="1590" spans="1:10">
      <c r="A1590" t="s">
        <v>211</v>
      </c>
      <c r="B1590" s="33" t="s">
        <v>129</v>
      </c>
      <c r="C1590" s="33" t="s">
        <v>552</v>
      </c>
      <c r="D1590" s="33">
        <v>0</v>
      </c>
      <c r="E1590" s="33" t="s">
        <v>2284</v>
      </c>
      <c r="F1590" s="34">
        <v>0</v>
      </c>
      <c r="G1590" s="34">
        <v>0</v>
      </c>
      <c r="H1590" s="34">
        <v>0</v>
      </c>
      <c r="I1590" s="34">
        <v>0</v>
      </c>
      <c r="J1590" s="34">
        <v>0</v>
      </c>
    </row>
    <row r="1591" spans="1:10">
      <c r="A1591" t="s">
        <v>166</v>
      </c>
      <c r="B1591" s="33" t="s">
        <v>129</v>
      </c>
      <c r="C1591" s="33" t="s">
        <v>552</v>
      </c>
      <c r="D1591" s="33">
        <v>0</v>
      </c>
      <c r="E1591" s="33" t="s">
        <v>2285</v>
      </c>
      <c r="F1591" s="34">
        <v>1</v>
      </c>
      <c r="G1591" s="34">
        <v>2</v>
      </c>
      <c r="H1591" s="34">
        <v>0</v>
      </c>
      <c r="I1591" s="34">
        <v>0</v>
      </c>
      <c r="J1591" s="34">
        <v>0</v>
      </c>
    </row>
    <row r="1592" spans="1:10">
      <c r="A1592" t="s">
        <v>61</v>
      </c>
      <c r="B1592" s="36" t="s">
        <v>129</v>
      </c>
      <c r="C1592" s="33" t="s">
        <v>552</v>
      </c>
      <c r="D1592" s="33">
        <v>0</v>
      </c>
      <c r="E1592" s="33" t="s">
        <v>2286</v>
      </c>
      <c r="F1592" s="34">
        <v>0</v>
      </c>
      <c r="G1592" s="34">
        <v>0</v>
      </c>
      <c r="H1592" s="34">
        <v>0</v>
      </c>
      <c r="I1592" s="34">
        <v>0</v>
      </c>
      <c r="J1592" s="34">
        <v>0</v>
      </c>
    </row>
    <row r="1593" spans="1:10">
      <c r="A1593" t="s">
        <v>62</v>
      </c>
      <c r="B1593" s="33" t="s">
        <v>129</v>
      </c>
      <c r="C1593" s="33" t="s">
        <v>552</v>
      </c>
      <c r="D1593" s="33">
        <v>0</v>
      </c>
      <c r="E1593" s="33" t="s">
        <v>2287</v>
      </c>
      <c r="F1593" s="34">
        <v>0</v>
      </c>
      <c r="G1593" s="34">
        <v>0</v>
      </c>
      <c r="H1593" s="34">
        <v>0</v>
      </c>
      <c r="I1593" s="34">
        <v>1</v>
      </c>
      <c r="J1593" s="34">
        <v>0</v>
      </c>
    </row>
    <row r="1594" spans="1:10">
      <c r="A1594" t="s">
        <v>63</v>
      </c>
      <c r="B1594" s="33" t="s">
        <v>129</v>
      </c>
      <c r="C1594" s="33" t="s">
        <v>552</v>
      </c>
      <c r="D1594" s="33">
        <v>0</v>
      </c>
      <c r="E1594" s="33" t="s">
        <v>2288</v>
      </c>
      <c r="F1594" s="34">
        <v>0</v>
      </c>
      <c r="G1594" s="34">
        <v>0</v>
      </c>
      <c r="H1594" s="34">
        <v>0</v>
      </c>
      <c r="I1594" s="34">
        <v>0</v>
      </c>
      <c r="J1594" s="34">
        <v>0</v>
      </c>
    </row>
    <row r="1595" spans="1:10">
      <c r="A1595" t="s">
        <v>64</v>
      </c>
      <c r="B1595" s="33" t="s">
        <v>129</v>
      </c>
      <c r="C1595" s="33" t="s">
        <v>552</v>
      </c>
      <c r="D1595" s="33">
        <v>0</v>
      </c>
      <c r="E1595" s="33" t="s">
        <v>2289</v>
      </c>
      <c r="F1595" s="34">
        <v>0</v>
      </c>
      <c r="G1595" s="34">
        <v>0</v>
      </c>
      <c r="H1595" s="34">
        <v>0</v>
      </c>
      <c r="I1595" s="34">
        <v>0</v>
      </c>
      <c r="J1595" s="34">
        <v>0</v>
      </c>
    </row>
    <row r="1596" spans="1:10">
      <c r="A1596" t="s">
        <v>65</v>
      </c>
      <c r="B1596" s="33" t="s">
        <v>129</v>
      </c>
      <c r="C1596" s="33" t="s">
        <v>552</v>
      </c>
      <c r="D1596" s="33">
        <v>0</v>
      </c>
      <c r="E1596" s="33" t="s">
        <v>2290</v>
      </c>
      <c r="F1596" s="34">
        <v>0</v>
      </c>
      <c r="G1596" s="34">
        <v>0</v>
      </c>
      <c r="H1596" s="34">
        <v>0</v>
      </c>
      <c r="I1596" s="34">
        <v>0</v>
      </c>
      <c r="J1596" s="34">
        <v>0</v>
      </c>
    </row>
    <row r="1597" spans="1:10">
      <c r="A1597" t="s">
        <v>66</v>
      </c>
      <c r="B1597" s="33" t="s">
        <v>129</v>
      </c>
      <c r="C1597" s="33" t="s">
        <v>552</v>
      </c>
      <c r="D1597" s="33">
        <v>0</v>
      </c>
      <c r="E1597" s="33" t="s">
        <v>2291</v>
      </c>
      <c r="F1597" s="34">
        <v>0</v>
      </c>
      <c r="G1597" s="34">
        <v>0</v>
      </c>
      <c r="H1597" s="34">
        <v>0</v>
      </c>
      <c r="I1597" s="34">
        <v>0</v>
      </c>
      <c r="J1597" s="34">
        <v>0</v>
      </c>
    </row>
    <row r="1598" spans="1:10">
      <c r="A1598" t="s">
        <v>90</v>
      </c>
      <c r="B1598" s="33" t="s">
        <v>135</v>
      </c>
      <c r="C1598" s="33" t="s">
        <v>552</v>
      </c>
      <c r="D1598" s="33">
        <v>0</v>
      </c>
      <c r="E1598" s="33" t="s">
        <v>2292</v>
      </c>
      <c r="F1598" s="34">
        <v>5</v>
      </c>
      <c r="G1598" s="34">
        <v>8</v>
      </c>
      <c r="H1598" s="34">
        <v>9</v>
      </c>
      <c r="I1598" s="34">
        <v>9</v>
      </c>
      <c r="J1598" s="34">
        <v>10</v>
      </c>
    </row>
    <row r="1599" spans="1:10">
      <c r="A1599" t="s">
        <v>99</v>
      </c>
      <c r="B1599" s="33" t="s">
        <v>135</v>
      </c>
      <c r="C1599" s="33" t="s">
        <v>552</v>
      </c>
      <c r="D1599" s="33">
        <v>0</v>
      </c>
      <c r="E1599" s="33" t="s">
        <v>2293</v>
      </c>
      <c r="F1599" s="34">
        <v>3</v>
      </c>
      <c r="G1599" s="34">
        <v>0</v>
      </c>
      <c r="H1599" s="34">
        <v>2</v>
      </c>
      <c r="I1599" s="34">
        <v>1</v>
      </c>
      <c r="J1599" s="34">
        <v>1</v>
      </c>
    </row>
    <row r="1600" spans="1:10">
      <c r="A1600" t="s">
        <v>108</v>
      </c>
      <c r="B1600" s="36" t="s">
        <v>135</v>
      </c>
      <c r="C1600" s="33" t="s">
        <v>552</v>
      </c>
      <c r="D1600" s="33">
        <v>0</v>
      </c>
      <c r="E1600" s="33" t="s">
        <v>2294</v>
      </c>
      <c r="F1600" s="34">
        <v>0</v>
      </c>
      <c r="G1600" s="34">
        <v>1</v>
      </c>
      <c r="H1600" s="34">
        <v>1</v>
      </c>
      <c r="I1600" s="34">
        <v>1</v>
      </c>
      <c r="J1600" s="34">
        <v>3</v>
      </c>
    </row>
    <row r="1601" spans="1:10">
      <c r="A1601" t="s">
        <v>51</v>
      </c>
      <c r="B1601" s="33" t="s">
        <v>135</v>
      </c>
      <c r="C1601" s="33" t="s">
        <v>552</v>
      </c>
      <c r="D1601" s="33">
        <v>0</v>
      </c>
      <c r="E1601" s="33" t="s">
        <v>2295</v>
      </c>
      <c r="F1601" s="34">
        <v>1</v>
      </c>
      <c r="G1601" s="34">
        <v>1</v>
      </c>
      <c r="H1601" s="34">
        <v>1</v>
      </c>
      <c r="I1601" s="34">
        <v>1</v>
      </c>
      <c r="J1601" s="34">
        <v>2</v>
      </c>
    </row>
    <row r="1602" spans="1:10">
      <c r="A1602" t="s">
        <v>199</v>
      </c>
      <c r="B1602" s="33" t="s">
        <v>135</v>
      </c>
      <c r="C1602" s="33" t="s">
        <v>552</v>
      </c>
      <c r="D1602" s="33">
        <v>0</v>
      </c>
      <c r="E1602" s="33" t="s">
        <v>2296</v>
      </c>
      <c r="F1602" s="34">
        <v>1</v>
      </c>
      <c r="G1602" s="34">
        <v>0</v>
      </c>
      <c r="H1602" s="34">
        <v>1</v>
      </c>
      <c r="I1602" s="34">
        <v>0</v>
      </c>
      <c r="J1602" s="34">
        <v>1</v>
      </c>
    </row>
    <row r="1603" spans="1:10">
      <c r="A1603" t="s">
        <v>201</v>
      </c>
      <c r="B1603" s="37" t="s">
        <v>135</v>
      </c>
      <c r="C1603" s="33" t="s">
        <v>552</v>
      </c>
      <c r="D1603" s="33">
        <v>0</v>
      </c>
      <c r="E1603" s="33" t="s">
        <v>2297</v>
      </c>
      <c r="F1603" s="34">
        <v>0</v>
      </c>
      <c r="G1603" s="34">
        <v>1</v>
      </c>
      <c r="H1603" s="34">
        <v>0</v>
      </c>
      <c r="I1603" s="34">
        <v>1</v>
      </c>
      <c r="J1603" s="34">
        <v>1</v>
      </c>
    </row>
    <row r="1604" spans="1:10">
      <c r="A1604" t="s">
        <v>54</v>
      </c>
      <c r="B1604" s="33" t="s">
        <v>135</v>
      </c>
      <c r="C1604" s="33" t="s">
        <v>552</v>
      </c>
      <c r="D1604" s="33">
        <v>0</v>
      </c>
      <c r="E1604" s="33" t="s">
        <v>2298</v>
      </c>
      <c r="F1604" s="34">
        <v>0</v>
      </c>
      <c r="G1604" s="34">
        <v>0</v>
      </c>
      <c r="H1604" s="34">
        <v>0</v>
      </c>
      <c r="I1604" s="34">
        <v>0</v>
      </c>
      <c r="J1604" s="34">
        <v>1</v>
      </c>
    </row>
    <row r="1605" spans="1:10">
      <c r="A1605" t="s">
        <v>204</v>
      </c>
      <c r="B1605" s="33" t="s">
        <v>135</v>
      </c>
      <c r="C1605" s="33" t="s">
        <v>552</v>
      </c>
      <c r="D1605" s="33">
        <v>0</v>
      </c>
      <c r="E1605" s="33" t="s">
        <v>2299</v>
      </c>
      <c r="F1605" s="34">
        <v>0</v>
      </c>
      <c r="G1605" s="34">
        <v>0</v>
      </c>
      <c r="H1605" s="34">
        <v>0</v>
      </c>
      <c r="I1605" s="34">
        <v>0</v>
      </c>
      <c r="J1605" s="34">
        <v>0</v>
      </c>
    </row>
    <row r="1606" spans="1:10">
      <c r="A1606" t="s">
        <v>206</v>
      </c>
      <c r="B1606" s="33" t="s">
        <v>135</v>
      </c>
      <c r="C1606" s="33" t="s">
        <v>552</v>
      </c>
      <c r="D1606" s="33">
        <v>0</v>
      </c>
      <c r="E1606" s="33" t="s">
        <v>2300</v>
      </c>
      <c r="F1606" s="34">
        <v>0</v>
      </c>
      <c r="G1606" s="34">
        <v>0</v>
      </c>
      <c r="H1606" s="34">
        <v>0</v>
      </c>
      <c r="I1606" s="34">
        <v>0</v>
      </c>
      <c r="J1606" s="34">
        <v>1</v>
      </c>
    </row>
    <row r="1607" spans="1:10">
      <c r="A1607" t="s">
        <v>57</v>
      </c>
      <c r="B1607" s="33" t="s">
        <v>135</v>
      </c>
      <c r="C1607" s="33" t="s">
        <v>552</v>
      </c>
      <c r="D1607" s="33">
        <v>0</v>
      </c>
      <c r="E1607" s="33" t="s">
        <v>2301</v>
      </c>
      <c r="F1607" s="34">
        <v>2</v>
      </c>
      <c r="G1607" s="34">
        <v>0</v>
      </c>
      <c r="H1607" s="34">
        <v>2</v>
      </c>
      <c r="I1607" s="34">
        <v>1</v>
      </c>
      <c r="J1607" s="34">
        <v>1</v>
      </c>
    </row>
    <row r="1608" spans="1:10">
      <c r="A1608" t="s">
        <v>209</v>
      </c>
      <c r="B1608" s="33" t="s">
        <v>135</v>
      </c>
      <c r="C1608" s="33" t="s">
        <v>552</v>
      </c>
      <c r="D1608" s="33">
        <v>0</v>
      </c>
      <c r="E1608" s="33" t="s">
        <v>2302</v>
      </c>
      <c r="F1608" s="34">
        <v>2</v>
      </c>
      <c r="G1608" s="34">
        <v>0</v>
      </c>
      <c r="H1608" s="34">
        <v>1</v>
      </c>
      <c r="I1608" s="34">
        <v>1</v>
      </c>
      <c r="J1608" s="34">
        <v>0</v>
      </c>
    </row>
    <row r="1609" spans="1:10">
      <c r="A1609" t="s">
        <v>211</v>
      </c>
      <c r="B1609" s="33" t="s">
        <v>135</v>
      </c>
      <c r="C1609" s="33" t="s">
        <v>552</v>
      </c>
      <c r="D1609" s="33">
        <v>0</v>
      </c>
      <c r="E1609" s="33" t="s">
        <v>2303</v>
      </c>
      <c r="F1609" s="34">
        <v>0</v>
      </c>
      <c r="G1609" s="34">
        <v>0</v>
      </c>
      <c r="H1609" s="34">
        <v>1</v>
      </c>
      <c r="I1609" s="34">
        <v>0</v>
      </c>
      <c r="J1609" s="34">
        <v>1</v>
      </c>
    </row>
    <row r="1610" spans="1:10">
      <c r="A1610" t="s">
        <v>166</v>
      </c>
      <c r="B1610" s="36" t="s">
        <v>135</v>
      </c>
      <c r="C1610" s="33" t="s">
        <v>552</v>
      </c>
      <c r="D1610" s="33">
        <v>0</v>
      </c>
      <c r="E1610" s="33" t="s">
        <v>2304</v>
      </c>
      <c r="F1610" s="34">
        <v>0</v>
      </c>
      <c r="G1610" s="34">
        <v>0</v>
      </c>
      <c r="H1610" s="34">
        <v>1</v>
      </c>
      <c r="I1610" s="34">
        <v>2</v>
      </c>
      <c r="J1610" s="34">
        <v>0</v>
      </c>
    </row>
    <row r="1611" spans="1:10">
      <c r="A1611" t="s">
        <v>61</v>
      </c>
      <c r="B1611" s="33" t="s">
        <v>135</v>
      </c>
      <c r="C1611" s="33" t="s">
        <v>552</v>
      </c>
      <c r="D1611" s="33">
        <v>0</v>
      </c>
      <c r="E1611" s="33" t="s">
        <v>2305</v>
      </c>
      <c r="F1611" s="34">
        <v>0</v>
      </c>
      <c r="G1611" s="34">
        <v>1</v>
      </c>
      <c r="H1611" s="34">
        <v>0</v>
      </c>
      <c r="I1611" s="34">
        <v>0</v>
      </c>
      <c r="J1611" s="34">
        <v>1</v>
      </c>
    </row>
    <row r="1612" spans="1:10">
      <c r="A1612" t="s">
        <v>62</v>
      </c>
      <c r="B1612" s="33" t="s">
        <v>135</v>
      </c>
      <c r="C1612" s="33" t="s">
        <v>552</v>
      </c>
      <c r="D1612" s="33">
        <v>0</v>
      </c>
      <c r="E1612" s="33" t="s">
        <v>2306</v>
      </c>
      <c r="F1612" s="34">
        <v>0</v>
      </c>
      <c r="G1612" s="34">
        <v>0</v>
      </c>
      <c r="H1612" s="34">
        <v>0</v>
      </c>
      <c r="I1612" s="34">
        <v>0</v>
      </c>
      <c r="J1612" s="34">
        <v>0</v>
      </c>
    </row>
    <row r="1613" spans="1:10">
      <c r="A1613" t="s">
        <v>63</v>
      </c>
      <c r="B1613" s="33" t="s">
        <v>135</v>
      </c>
      <c r="C1613" s="33" t="s">
        <v>552</v>
      </c>
      <c r="D1613" s="33">
        <v>0</v>
      </c>
      <c r="E1613" s="33" t="s">
        <v>2307</v>
      </c>
      <c r="F1613" s="34">
        <v>0</v>
      </c>
      <c r="G1613" s="34">
        <v>0</v>
      </c>
      <c r="H1613" s="34">
        <v>0</v>
      </c>
      <c r="I1613" s="34">
        <v>0</v>
      </c>
      <c r="J1613" s="34">
        <v>0</v>
      </c>
    </row>
    <row r="1614" spans="1:10">
      <c r="A1614" t="s">
        <v>64</v>
      </c>
      <c r="B1614" s="33" t="s">
        <v>135</v>
      </c>
      <c r="C1614" s="33" t="s">
        <v>552</v>
      </c>
      <c r="D1614" s="33">
        <v>0</v>
      </c>
      <c r="E1614" s="33" t="s">
        <v>2308</v>
      </c>
      <c r="F1614" s="34">
        <v>0</v>
      </c>
      <c r="G1614" s="34">
        <v>0</v>
      </c>
      <c r="H1614" s="34">
        <v>0</v>
      </c>
      <c r="I1614" s="34">
        <v>1</v>
      </c>
      <c r="J1614" s="34">
        <v>0</v>
      </c>
    </row>
    <row r="1615" spans="1:10">
      <c r="A1615" t="s">
        <v>65</v>
      </c>
      <c r="B1615" s="33" t="s">
        <v>135</v>
      </c>
      <c r="C1615" s="33" t="s">
        <v>552</v>
      </c>
      <c r="D1615" s="33">
        <v>0</v>
      </c>
      <c r="E1615" s="33" t="s">
        <v>2309</v>
      </c>
      <c r="F1615" s="34">
        <v>0</v>
      </c>
      <c r="G1615" s="34">
        <v>0</v>
      </c>
      <c r="H1615" s="34">
        <v>0</v>
      </c>
      <c r="I1615" s="34">
        <v>0</v>
      </c>
      <c r="J1615" s="34">
        <v>0</v>
      </c>
    </row>
    <row r="1616" spans="1:10">
      <c r="A1616" t="s">
        <v>66</v>
      </c>
      <c r="B1616" s="33" t="s">
        <v>135</v>
      </c>
      <c r="C1616" s="33" t="s">
        <v>552</v>
      </c>
      <c r="D1616" s="33">
        <v>0</v>
      </c>
      <c r="E1616" s="33" t="s">
        <v>2310</v>
      </c>
      <c r="F1616" s="34">
        <v>2</v>
      </c>
      <c r="G1616" s="34">
        <v>6</v>
      </c>
      <c r="H1616" s="34">
        <v>5</v>
      </c>
      <c r="I1616" s="34">
        <v>4</v>
      </c>
      <c r="J1616" s="34">
        <v>5</v>
      </c>
    </row>
    <row r="1617" spans="1:10">
      <c r="A1617" t="s">
        <v>90</v>
      </c>
      <c r="B1617" s="33" t="s">
        <v>140</v>
      </c>
      <c r="C1617" s="33" t="s">
        <v>552</v>
      </c>
      <c r="D1617" s="33">
        <v>0</v>
      </c>
      <c r="E1617" s="33" t="s">
        <v>2311</v>
      </c>
      <c r="F1617" s="34">
        <v>1</v>
      </c>
      <c r="G1617" s="34">
        <v>2</v>
      </c>
      <c r="H1617" s="34">
        <v>1</v>
      </c>
      <c r="I1617" s="34">
        <v>1</v>
      </c>
      <c r="J1617" s="34">
        <v>4</v>
      </c>
    </row>
    <row r="1618" spans="1:10">
      <c r="A1618" t="s">
        <v>99</v>
      </c>
      <c r="B1618" s="36" t="s">
        <v>140</v>
      </c>
      <c r="C1618" s="33" t="s">
        <v>552</v>
      </c>
      <c r="D1618" s="33">
        <v>0</v>
      </c>
      <c r="E1618" s="33" t="s">
        <v>2312</v>
      </c>
      <c r="F1618" s="34">
        <v>0</v>
      </c>
      <c r="G1618" s="34">
        <v>0</v>
      </c>
      <c r="H1618" s="34">
        <v>0</v>
      </c>
      <c r="I1618" s="34">
        <v>0</v>
      </c>
      <c r="J1618" s="34">
        <v>1</v>
      </c>
    </row>
    <row r="1619" spans="1:10">
      <c r="A1619" t="s">
        <v>108</v>
      </c>
      <c r="B1619" s="33" t="s">
        <v>140</v>
      </c>
      <c r="C1619" s="33" t="s">
        <v>552</v>
      </c>
      <c r="D1619" s="33">
        <v>0</v>
      </c>
      <c r="E1619" s="33" t="s">
        <v>2313</v>
      </c>
      <c r="F1619" s="34">
        <v>0</v>
      </c>
      <c r="G1619" s="34">
        <v>0</v>
      </c>
      <c r="H1619" s="34">
        <v>0</v>
      </c>
      <c r="I1619" s="34">
        <v>0</v>
      </c>
      <c r="J1619" s="34">
        <v>0</v>
      </c>
    </row>
    <row r="1620" spans="1:10">
      <c r="A1620" t="s">
        <v>51</v>
      </c>
      <c r="B1620" s="33" t="s">
        <v>140</v>
      </c>
      <c r="C1620" s="33" t="s">
        <v>552</v>
      </c>
      <c r="D1620" s="33">
        <v>0</v>
      </c>
      <c r="E1620" s="33" t="s">
        <v>2314</v>
      </c>
      <c r="F1620" s="34">
        <v>0</v>
      </c>
      <c r="G1620" s="34">
        <v>0</v>
      </c>
      <c r="H1620" s="34">
        <v>0</v>
      </c>
      <c r="I1620" s="34">
        <v>0</v>
      </c>
      <c r="J1620" s="34">
        <v>0</v>
      </c>
    </row>
    <row r="1621" spans="1:10">
      <c r="A1621" t="s">
        <v>199</v>
      </c>
      <c r="B1621" s="37" t="s">
        <v>140</v>
      </c>
      <c r="C1621" s="33" t="s">
        <v>552</v>
      </c>
      <c r="D1621" s="33">
        <v>0</v>
      </c>
      <c r="E1621" s="33" t="s">
        <v>2315</v>
      </c>
      <c r="F1621" s="34">
        <v>0</v>
      </c>
      <c r="G1621" s="34">
        <v>0</v>
      </c>
      <c r="H1621" s="34">
        <v>0</v>
      </c>
      <c r="I1621" s="34">
        <v>0</v>
      </c>
      <c r="J1621" s="34">
        <v>0</v>
      </c>
    </row>
    <row r="1622" spans="1:10">
      <c r="A1622" t="s">
        <v>201</v>
      </c>
      <c r="B1622" s="33" t="s">
        <v>140</v>
      </c>
      <c r="C1622" s="33" t="s">
        <v>552</v>
      </c>
      <c r="D1622" s="33">
        <v>0</v>
      </c>
      <c r="E1622" s="33" t="s">
        <v>2316</v>
      </c>
      <c r="F1622" s="34">
        <v>0</v>
      </c>
      <c r="G1622" s="34">
        <v>0</v>
      </c>
      <c r="H1622" s="34">
        <v>0</v>
      </c>
      <c r="I1622" s="34">
        <v>0</v>
      </c>
      <c r="J1622" s="34">
        <v>0</v>
      </c>
    </row>
    <row r="1623" spans="1:10">
      <c r="A1623" t="s">
        <v>54</v>
      </c>
      <c r="B1623" s="33" t="s">
        <v>140</v>
      </c>
      <c r="C1623" s="33" t="s">
        <v>552</v>
      </c>
      <c r="D1623" s="33">
        <v>0</v>
      </c>
      <c r="E1623" s="33" t="s">
        <v>2317</v>
      </c>
      <c r="F1623" s="34">
        <v>0</v>
      </c>
      <c r="G1623" s="34">
        <v>0</v>
      </c>
      <c r="H1623" s="34">
        <v>0</v>
      </c>
      <c r="I1623" s="34">
        <v>0</v>
      </c>
      <c r="J1623" s="34">
        <v>0</v>
      </c>
    </row>
    <row r="1624" spans="1:10">
      <c r="A1624" t="s">
        <v>204</v>
      </c>
      <c r="B1624" s="33" t="s">
        <v>140</v>
      </c>
      <c r="C1624" s="33" t="s">
        <v>552</v>
      </c>
      <c r="D1624" s="33">
        <v>0</v>
      </c>
      <c r="E1624" s="33" t="s">
        <v>2318</v>
      </c>
      <c r="F1624" s="34">
        <v>0</v>
      </c>
      <c r="G1624" s="34">
        <v>0</v>
      </c>
      <c r="H1624" s="34">
        <v>0</v>
      </c>
      <c r="I1624" s="34">
        <v>0</v>
      </c>
      <c r="J1624" s="34">
        <v>0</v>
      </c>
    </row>
    <row r="1625" spans="1:10">
      <c r="A1625" t="s">
        <v>206</v>
      </c>
      <c r="B1625" s="33" t="s">
        <v>140</v>
      </c>
      <c r="C1625" s="33" t="s">
        <v>552</v>
      </c>
      <c r="D1625" s="33">
        <v>0</v>
      </c>
      <c r="E1625" s="33" t="s">
        <v>2319</v>
      </c>
      <c r="F1625" s="34">
        <v>0</v>
      </c>
      <c r="G1625" s="34">
        <v>0</v>
      </c>
      <c r="H1625" s="34">
        <v>0</v>
      </c>
      <c r="I1625" s="34">
        <v>0</v>
      </c>
      <c r="J1625" s="34">
        <v>0</v>
      </c>
    </row>
    <row r="1626" spans="1:10">
      <c r="A1626" t="s">
        <v>57</v>
      </c>
      <c r="B1626" s="33" t="s">
        <v>140</v>
      </c>
      <c r="C1626" s="33" t="s">
        <v>552</v>
      </c>
      <c r="D1626" s="33">
        <v>0</v>
      </c>
      <c r="E1626" s="33" t="s">
        <v>2320</v>
      </c>
      <c r="F1626" s="34">
        <v>0</v>
      </c>
      <c r="G1626" s="34">
        <v>0</v>
      </c>
      <c r="H1626" s="34">
        <v>0</v>
      </c>
      <c r="I1626" s="34">
        <v>0</v>
      </c>
      <c r="J1626" s="34">
        <v>1</v>
      </c>
    </row>
    <row r="1627" spans="1:10">
      <c r="A1627" t="s">
        <v>209</v>
      </c>
      <c r="B1627" s="33" t="s">
        <v>140</v>
      </c>
      <c r="C1627" s="33" t="s">
        <v>552</v>
      </c>
      <c r="D1627" s="33">
        <v>0</v>
      </c>
      <c r="E1627" s="33" t="s">
        <v>2321</v>
      </c>
      <c r="F1627" s="34">
        <v>0</v>
      </c>
      <c r="G1627" s="34">
        <v>0</v>
      </c>
      <c r="H1627" s="34">
        <v>0</v>
      </c>
      <c r="I1627" s="34">
        <v>0</v>
      </c>
      <c r="J1627" s="34">
        <v>1</v>
      </c>
    </row>
    <row r="1628" spans="1:10">
      <c r="A1628" t="s">
        <v>211</v>
      </c>
      <c r="B1628" s="36" t="s">
        <v>140</v>
      </c>
      <c r="C1628" s="33" t="s">
        <v>552</v>
      </c>
      <c r="D1628" s="33">
        <v>0</v>
      </c>
      <c r="E1628" s="33" t="s">
        <v>2322</v>
      </c>
      <c r="F1628" s="34">
        <v>0</v>
      </c>
      <c r="G1628" s="34">
        <v>0</v>
      </c>
      <c r="H1628" s="34">
        <v>0</v>
      </c>
      <c r="I1628" s="34">
        <v>0</v>
      </c>
      <c r="J1628" s="34">
        <v>0</v>
      </c>
    </row>
    <row r="1629" spans="1:10">
      <c r="A1629" t="s">
        <v>166</v>
      </c>
      <c r="B1629" s="33" t="s">
        <v>140</v>
      </c>
      <c r="C1629" s="33" t="s">
        <v>552</v>
      </c>
      <c r="D1629" s="33">
        <v>0</v>
      </c>
      <c r="E1629" s="33" t="s">
        <v>2323</v>
      </c>
      <c r="F1629" s="34">
        <v>0</v>
      </c>
      <c r="G1629" s="34">
        <v>0</v>
      </c>
      <c r="H1629" s="34">
        <v>0</v>
      </c>
      <c r="I1629" s="34">
        <v>0</v>
      </c>
      <c r="J1629" s="34">
        <v>1</v>
      </c>
    </row>
    <row r="1630" spans="1:10">
      <c r="A1630" t="s">
        <v>61</v>
      </c>
      <c r="B1630" s="33" t="s">
        <v>140</v>
      </c>
      <c r="C1630" s="33" t="s">
        <v>552</v>
      </c>
      <c r="D1630" s="33">
        <v>0</v>
      </c>
      <c r="E1630" s="33" t="s">
        <v>2324</v>
      </c>
      <c r="F1630" s="34">
        <v>0</v>
      </c>
      <c r="G1630" s="34">
        <v>0</v>
      </c>
      <c r="H1630" s="34">
        <v>1</v>
      </c>
      <c r="I1630" s="34">
        <v>1</v>
      </c>
      <c r="J1630" s="34">
        <v>1</v>
      </c>
    </row>
    <row r="1631" spans="1:10">
      <c r="A1631" t="s">
        <v>62</v>
      </c>
      <c r="B1631" s="33" t="s">
        <v>140</v>
      </c>
      <c r="C1631" s="33" t="s">
        <v>552</v>
      </c>
      <c r="D1631" s="33">
        <v>0</v>
      </c>
      <c r="E1631" s="33" t="s">
        <v>2325</v>
      </c>
      <c r="F1631" s="34">
        <v>0</v>
      </c>
      <c r="G1631" s="34">
        <v>0</v>
      </c>
      <c r="H1631" s="34">
        <v>0</v>
      </c>
      <c r="I1631" s="34">
        <v>0</v>
      </c>
      <c r="J1631" s="34">
        <v>0</v>
      </c>
    </row>
    <row r="1632" spans="1:10">
      <c r="A1632" t="s">
        <v>63</v>
      </c>
      <c r="B1632" s="33" t="s">
        <v>140</v>
      </c>
      <c r="C1632" s="33" t="s">
        <v>552</v>
      </c>
      <c r="D1632" s="33">
        <v>0</v>
      </c>
      <c r="E1632" s="33" t="s">
        <v>2326</v>
      </c>
      <c r="F1632" s="34">
        <v>0</v>
      </c>
      <c r="G1632" s="34">
        <v>0</v>
      </c>
      <c r="H1632" s="34">
        <v>0</v>
      </c>
      <c r="I1632" s="34">
        <v>0</v>
      </c>
      <c r="J1632" s="34">
        <v>0</v>
      </c>
    </row>
    <row r="1633" spans="1:10">
      <c r="A1633" t="s">
        <v>64</v>
      </c>
      <c r="B1633" s="33" t="s">
        <v>140</v>
      </c>
      <c r="C1633" s="33" t="s">
        <v>552</v>
      </c>
      <c r="D1633" s="33">
        <v>0</v>
      </c>
      <c r="E1633" s="33" t="s">
        <v>2327</v>
      </c>
      <c r="F1633" s="34">
        <v>0</v>
      </c>
      <c r="G1633" s="34">
        <v>0</v>
      </c>
      <c r="H1633" s="34">
        <v>0</v>
      </c>
      <c r="I1633" s="34">
        <v>0</v>
      </c>
      <c r="J1633" s="34">
        <v>0</v>
      </c>
    </row>
    <row r="1634" spans="1:10">
      <c r="A1634" t="s">
        <v>65</v>
      </c>
      <c r="B1634" s="33" t="s">
        <v>140</v>
      </c>
      <c r="C1634" s="33" t="s">
        <v>552</v>
      </c>
      <c r="D1634" s="33">
        <v>0</v>
      </c>
      <c r="E1634" s="33" t="s">
        <v>2328</v>
      </c>
      <c r="F1634" s="34">
        <v>0</v>
      </c>
      <c r="G1634" s="34">
        <v>0</v>
      </c>
      <c r="H1634" s="34">
        <v>0</v>
      </c>
      <c r="I1634" s="34">
        <v>0</v>
      </c>
      <c r="J1634" s="34">
        <v>0</v>
      </c>
    </row>
    <row r="1635" spans="1:10">
      <c r="A1635" t="s">
        <v>66</v>
      </c>
      <c r="B1635" s="33" t="s">
        <v>140</v>
      </c>
      <c r="C1635" s="33" t="s">
        <v>552</v>
      </c>
      <c r="D1635" s="33">
        <v>0</v>
      </c>
      <c r="E1635" s="33" t="s">
        <v>2329</v>
      </c>
      <c r="F1635" s="34">
        <v>1</v>
      </c>
      <c r="G1635" s="34">
        <v>2</v>
      </c>
      <c r="H1635" s="34">
        <v>0</v>
      </c>
      <c r="I1635" s="34">
        <v>0</v>
      </c>
      <c r="J1635" s="34">
        <v>1</v>
      </c>
    </row>
    <row r="1636" spans="1:10">
      <c r="A1636" t="s">
        <v>90</v>
      </c>
      <c r="B1636" s="41" t="s">
        <v>467</v>
      </c>
      <c r="C1636" s="33" t="s">
        <v>552</v>
      </c>
      <c r="D1636" s="33">
        <v>0</v>
      </c>
      <c r="E1636" s="33" t="s">
        <v>2330</v>
      </c>
      <c r="F1636" s="34">
        <v>26</v>
      </c>
      <c r="G1636" s="34">
        <v>43</v>
      </c>
      <c r="H1636" s="34">
        <v>38</v>
      </c>
      <c r="I1636" s="34">
        <v>52</v>
      </c>
      <c r="J1636" s="34">
        <v>36</v>
      </c>
    </row>
    <row r="1637" spans="1:10">
      <c r="A1637" t="s">
        <v>99</v>
      </c>
      <c r="B1637" s="42" t="s">
        <v>467</v>
      </c>
      <c r="C1637" s="33" t="s">
        <v>552</v>
      </c>
      <c r="D1637" s="33">
        <v>0</v>
      </c>
      <c r="E1637" s="33" t="s">
        <v>2331</v>
      </c>
      <c r="F1637" s="34">
        <v>6</v>
      </c>
      <c r="G1637" s="34">
        <v>3</v>
      </c>
      <c r="H1637" s="34">
        <v>5</v>
      </c>
      <c r="I1637" s="34">
        <v>10</v>
      </c>
      <c r="J1637" s="34">
        <v>7</v>
      </c>
    </row>
    <row r="1638" spans="1:10">
      <c r="A1638" t="s">
        <v>108</v>
      </c>
      <c r="B1638" s="42" t="s">
        <v>467</v>
      </c>
      <c r="C1638" s="33" t="s">
        <v>552</v>
      </c>
      <c r="D1638" s="33">
        <v>0</v>
      </c>
      <c r="E1638" s="33" t="s">
        <v>2332</v>
      </c>
      <c r="F1638" s="34">
        <v>2</v>
      </c>
      <c r="G1638" s="34">
        <v>6</v>
      </c>
      <c r="H1638" s="34">
        <v>3</v>
      </c>
      <c r="I1638" s="34">
        <v>14</v>
      </c>
      <c r="J1638" s="34">
        <v>7</v>
      </c>
    </row>
    <row r="1639" spans="1:10">
      <c r="A1639" t="s">
        <v>51</v>
      </c>
      <c r="B1639" s="43" t="s">
        <v>467</v>
      </c>
      <c r="C1639" s="33" t="s">
        <v>552</v>
      </c>
      <c r="D1639" s="33">
        <v>0</v>
      </c>
      <c r="E1639" s="33" t="s">
        <v>2333</v>
      </c>
      <c r="F1639" s="34">
        <v>1</v>
      </c>
      <c r="G1639" s="34">
        <v>2</v>
      </c>
      <c r="H1639" s="34">
        <v>2</v>
      </c>
      <c r="I1639" s="34">
        <v>5</v>
      </c>
      <c r="J1639" s="34">
        <v>4</v>
      </c>
    </row>
    <row r="1640" spans="1:10">
      <c r="A1640" t="s">
        <v>199</v>
      </c>
      <c r="B1640" s="42" t="s">
        <v>467</v>
      </c>
      <c r="C1640" s="33" t="s">
        <v>552</v>
      </c>
      <c r="D1640" s="33">
        <v>0</v>
      </c>
      <c r="E1640" s="33" t="s">
        <v>2334</v>
      </c>
      <c r="F1640" s="34">
        <v>1</v>
      </c>
      <c r="G1640" s="34">
        <v>1</v>
      </c>
      <c r="H1640" s="34">
        <v>2</v>
      </c>
      <c r="I1640" s="34">
        <v>4</v>
      </c>
      <c r="J1640" s="34">
        <v>3</v>
      </c>
    </row>
    <row r="1641" spans="1:10">
      <c r="A1641" t="s">
        <v>201</v>
      </c>
      <c r="B1641" s="42" t="s">
        <v>467</v>
      </c>
      <c r="C1641" s="33" t="s">
        <v>552</v>
      </c>
      <c r="D1641" s="33">
        <v>0</v>
      </c>
      <c r="E1641" s="33" t="s">
        <v>2335</v>
      </c>
      <c r="F1641" s="34">
        <v>0</v>
      </c>
      <c r="G1641" s="34">
        <v>1</v>
      </c>
      <c r="H1641" s="34">
        <v>0</v>
      </c>
      <c r="I1641" s="34">
        <v>1</v>
      </c>
      <c r="J1641" s="34">
        <v>1</v>
      </c>
    </row>
    <row r="1642" spans="1:10">
      <c r="A1642" t="s">
        <v>54</v>
      </c>
      <c r="B1642" s="42" t="s">
        <v>467</v>
      </c>
      <c r="C1642" s="33" t="s">
        <v>552</v>
      </c>
      <c r="D1642" s="33">
        <v>0</v>
      </c>
      <c r="E1642" s="33" t="s">
        <v>2336</v>
      </c>
      <c r="F1642" s="34">
        <v>0</v>
      </c>
      <c r="G1642" s="34">
        <v>0</v>
      </c>
      <c r="H1642" s="34">
        <v>1</v>
      </c>
      <c r="I1642" s="34">
        <v>0</v>
      </c>
      <c r="J1642" s="34">
        <v>2</v>
      </c>
    </row>
    <row r="1643" spans="1:10">
      <c r="A1643" t="s">
        <v>204</v>
      </c>
      <c r="B1643" s="42" t="s">
        <v>467</v>
      </c>
      <c r="C1643" s="33" t="s">
        <v>552</v>
      </c>
      <c r="D1643" s="33">
        <v>0</v>
      </c>
      <c r="E1643" s="33" t="s">
        <v>2337</v>
      </c>
      <c r="F1643" s="34">
        <v>0</v>
      </c>
      <c r="G1643" s="34">
        <v>0</v>
      </c>
      <c r="H1643" s="34">
        <v>0</v>
      </c>
      <c r="I1643" s="34">
        <v>0</v>
      </c>
      <c r="J1643" s="34">
        <v>1</v>
      </c>
    </row>
    <row r="1644" spans="1:10">
      <c r="A1644" t="s">
        <v>206</v>
      </c>
      <c r="B1644" s="42" t="s">
        <v>467</v>
      </c>
      <c r="C1644" s="33" t="s">
        <v>552</v>
      </c>
      <c r="D1644" s="33">
        <v>0</v>
      </c>
      <c r="E1644" s="33" t="s">
        <v>2338</v>
      </c>
      <c r="F1644" s="34">
        <v>0</v>
      </c>
      <c r="G1644" s="34">
        <v>0</v>
      </c>
      <c r="H1644" s="34">
        <v>1</v>
      </c>
      <c r="I1644" s="34">
        <v>0</v>
      </c>
      <c r="J1644" s="34">
        <v>1</v>
      </c>
    </row>
    <row r="1645" spans="1:10">
      <c r="A1645" t="s">
        <v>57</v>
      </c>
      <c r="B1645" s="42" t="s">
        <v>467</v>
      </c>
      <c r="C1645" s="33" t="s">
        <v>552</v>
      </c>
      <c r="D1645" s="33">
        <v>0</v>
      </c>
      <c r="E1645" s="33" t="s">
        <v>2339</v>
      </c>
      <c r="F1645" s="34">
        <v>7</v>
      </c>
      <c r="G1645" s="34">
        <v>7</v>
      </c>
      <c r="H1645" s="34">
        <v>5</v>
      </c>
      <c r="I1645" s="34">
        <v>19</v>
      </c>
      <c r="J1645" s="34">
        <v>8</v>
      </c>
    </row>
    <row r="1646" spans="1:10">
      <c r="A1646" t="s">
        <v>209</v>
      </c>
      <c r="B1646" s="41" t="s">
        <v>467</v>
      </c>
      <c r="C1646" s="33" t="s">
        <v>552</v>
      </c>
      <c r="D1646" s="33">
        <v>0</v>
      </c>
      <c r="E1646" s="33" t="s">
        <v>2340</v>
      </c>
      <c r="F1646" s="34">
        <v>5</v>
      </c>
      <c r="G1646" s="34">
        <v>2</v>
      </c>
      <c r="H1646" s="34">
        <v>3</v>
      </c>
      <c r="I1646" s="34">
        <v>6</v>
      </c>
      <c r="J1646" s="34">
        <v>3</v>
      </c>
    </row>
    <row r="1647" spans="1:10">
      <c r="A1647" t="s">
        <v>211</v>
      </c>
      <c r="B1647" s="42" t="s">
        <v>467</v>
      </c>
      <c r="C1647" s="33" t="s">
        <v>552</v>
      </c>
      <c r="D1647" s="33">
        <v>0</v>
      </c>
      <c r="E1647" s="33" t="s">
        <v>2341</v>
      </c>
      <c r="F1647" s="34">
        <v>2</v>
      </c>
      <c r="G1647" s="34">
        <v>5</v>
      </c>
      <c r="H1647" s="34">
        <v>2</v>
      </c>
      <c r="I1647" s="34">
        <v>13</v>
      </c>
      <c r="J1647" s="34">
        <v>5</v>
      </c>
    </row>
    <row r="1648" spans="1:10">
      <c r="A1648" t="s">
        <v>166</v>
      </c>
      <c r="B1648" s="42" t="s">
        <v>467</v>
      </c>
      <c r="C1648" s="33" t="s">
        <v>552</v>
      </c>
      <c r="D1648" s="33">
        <v>0</v>
      </c>
      <c r="E1648" s="33" t="s">
        <v>2342</v>
      </c>
      <c r="F1648" s="34">
        <v>1</v>
      </c>
      <c r="G1648" s="34">
        <v>3</v>
      </c>
      <c r="H1648" s="34">
        <v>2</v>
      </c>
      <c r="I1648" s="34">
        <v>4</v>
      </c>
      <c r="J1648" s="34">
        <v>1</v>
      </c>
    </row>
    <row r="1649" spans="1:10">
      <c r="A1649" t="s">
        <v>61</v>
      </c>
      <c r="B1649" s="42" t="s">
        <v>467</v>
      </c>
      <c r="C1649" s="33" t="s">
        <v>552</v>
      </c>
      <c r="D1649" s="33">
        <v>0</v>
      </c>
      <c r="E1649" s="33" t="s">
        <v>2343</v>
      </c>
      <c r="F1649" s="34">
        <v>3</v>
      </c>
      <c r="G1649" s="34">
        <v>5</v>
      </c>
      <c r="H1649" s="34">
        <v>3</v>
      </c>
      <c r="I1649" s="34">
        <v>5</v>
      </c>
      <c r="J1649" s="34">
        <v>2</v>
      </c>
    </row>
    <row r="1650" spans="1:10">
      <c r="A1650" t="s">
        <v>62</v>
      </c>
      <c r="B1650" s="42" t="s">
        <v>467</v>
      </c>
      <c r="C1650" s="33" t="s">
        <v>552</v>
      </c>
      <c r="D1650" s="33">
        <v>0</v>
      </c>
      <c r="E1650" s="33" t="s">
        <v>2344</v>
      </c>
      <c r="F1650" s="34">
        <v>1</v>
      </c>
      <c r="G1650" s="34">
        <v>2</v>
      </c>
      <c r="H1650" s="34">
        <v>0</v>
      </c>
      <c r="I1650" s="34">
        <v>1</v>
      </c>
      <c r="J1650" s="34">
        <v>1</v>
      </c>
    </row>
    <row r="1651" spans="1:10">
      <c r="A1651" t="s">
        <v>63</v>
      </c>
      <c r="B1651" s="42" t="s">
        <v>467</v>
      </c>
      <c r="C1651" s="33" t="s">
        <v>552</v>
      </c>
      <c r="D1651" s="33">
        <v>0</v>
      </c>
      <c r="E1651" s="33" t="s">
        <v>2345</v>
      </c>
      <c r="F1651" s="34">
        <v>0</v>
      </c>
      <c r="G1651" s="34">
        <v>1</v>
      </c>
      <c r="H1651" s="34">
        <v>0</v>
      </c>
      <c r="I1651" s="34">
        <v>0</v>
      </c>
      <c r="J1651" s="34">
        <v>0</v>
      </c>
    </row>
    <row r="1652" spans="1:10">
      <c r="A1652" t="s">
        <v>64</v>
      </c>
      <c r="B1652" s="42" t="s">
        <v>467</v>
      </c>
      <c r="C1652" s="33" t="s">
        <v>552</v>
      </c>
      <c r="D1652" s="33">
        <v>0</v>
      </c>
      <c r="E1652" s="33" t="s">
        <v>2346</v>
      </c>
      <c r="F1652" s="34">
        <v>0</v>
      </c>
      <c r="G1652" s="34">
        <v>0</v>
      </c>
      <c r="H1652" s="34">
        <v>0</v>
      </c>
      <c r="I1652" s="34">
        <v>1</v>
      </c>
      <c r="J1652" s="34">
        <v>0</v>
      </c>
    </row>
    <row r="1653" spans="1:10">
      <c r="A1653" t="s">
        <v>65</v>
      </c>
      <c r="B1653" s="42" t="s">
        <v>467</v>
      </c>
      <c r="C1653" s="33" t="s">
        <v>552</v>
      </c>
      <c r="D1653" s="33">
        <v>0</v>
      </c>
      <c r="E1653" s="33" t="s">
        <v>2347</v>
      </c>
      <c r="F1653" s="34">
        <v>0</v>
      </c>
      <c r="G1653" s="34">
        <v>1</v>
      </c>
      <c r="H1653" s="34">
        <v>2</v>
      </c>
      <c r="I1653" s="34">
        <v>0</v>
      </c>
      <c r="J1653" s="34">
        <v>0</v>
      </c>
    </row>
    <row r="1654" spans="1:10">
      <c r="A1654" t="s">
        <v>66</v>
      </c>
      <c r="B1654" s="41" t="s">
        <v>467</v>
      </c>
      <c r="C1654" s="33" t="s">
        <v>552</v>
      </c>
      <c r="D1654" s="33">
        <v>0</v>
      </c>
      <c r="E1654" s="33" t="s">
        <v>2348</v>
      </c>
      <c r="F1654" s="34">
        <v>13</v>
      </c>
      <c r="G1654" s="34">
        <v>22</v>
      </c>
      <c r="H1654" s="34">
        <v>23</v>
      </c>
      <c r="I1654" s="34">
        <v>17</v>
      </c>
      <c r="J1654" s="34">
        <v>18</v>
      </c>
    </row>
    <row r="1655" spans="1:10">
      <c r="A1655" t="s">
        <v>90</v>
      </c>
      <c r="B1655" s="44" t="s">
        <v>487</v>
      </c>
      <c r="C1655" s="33" t="s">
        <v>552</v>
      </c>
      <c r="D1655" s="33">
        <v>0</v>
      </c>
      <c r="E1655" s="33" t="s">
        <v>2349</v>
      </c>
      <c r="F1655" s="34">
        <v>18</v>
      </c>
      <c r="G1655" s="34">
        <v>30</v>
      </c>
      <c r="H1655" s="34">
        <v>24</v>
      </c>
      <c r="I1655" s="34">
        <v>39</v>
      </c>
      <c r="J1655" s="34">
        <v>48</v>
      </c>
    </row>
    <row r="1656" spans="1:10">
      <c r="A1656" t="s">
        <v>99</v>
      </c>
      <c r="B1656" s="44" t="s">
        <v>487</v>
      </c>
      <c r="C1656" s="33" t="s">
        <v>552</v>
      </c>
      <c r="D1656" s="33">
        <v>0</v>
      </c>
      <c r="E1656" s="33" t="s">
        <v>2350</v>
      </c>
      <c r="F1656" s="34">
        <v>3</v>
      </c>
      <c r="G1656" s="34">
        <v>3</v>
      </c>
      <c r="H1656" s="34">
        <v>2</v>
      </c>
      <c r="I1656" s="34">
        <v>7</v>
      </c>
      <c r="J1656" s="34">
        <v>8</v>
      </c>
    </row>
    <row r="1657" spans="1:10">
      <c r="A1657" t="s">
        <v>108</v>
      </c>
      <c r="B1657" s="45" t="s">
        <v>487</v>
      </c>
      <c r="C1657" s="33" t="s">
        <v>552</v>
      </c>
      <c r="D1657" s="33">
        <v>0</v>
      </c>
      <c r="E1657" s="33" t="s">
        <v>2351</v>
      </c>
      <c r="F1657" s="34">
        <v>1</v>
      </c>
      <c r="G1657" s="34">
        <v>3</v>
      </c>
      <c r="H1657" s="34">
        <v>4</v>
      </c>
      <c r="I1657" s="34">
        <v>2</v>
      </c>
      <c r="J1657" s="34">
        <v>2</v>
      </c>
    </row>
    <row r="1658" spans="1:10">
      <c r="A1658" t="s">
        <v>51</v>
      </c>
      <c r="B1658" s="44" t="s">
        <v>487</v>
      </c>
      <c r="C1658" s="33" t="s">
        <v>552</v>
      </c>
      <c r="D1658" s="33">
        <v>0</v>
      </c>
      <c r="E1658" s="33" t="s">
        <v>2352</v>
      </c>
      <c r="F1658" s="34">
        <v>0</v>
      </c>
      <c r="G1658" s="34">
        <v>0</v>
      </c>
      <c r="H1658" s="34">
        <v>0</v>
      </c>
      <c r="I1658" s="34">
        <v>0</v>
      </c>
      <c r="J1658" s="34">
        <v>0</v>
      </c>
    </row>
    <row r="1659" spans="1:10">
      <c r="A1659" t="s">
        <v>199</v>
      </c>
      <c r="B1659" s="44" t="s">
        <v>487</v>
      </c>
      <c r="C1659" s="33" t="s">
        <v>552</v>
      </c>
      <c r="D1659" s="33">
        <v>0</v>
      </c>
      <c r="E1659" s="33" t="s">
        <v>2353</v>
      </c>
      <c r="F1659" s="34">
        <v>0</v>
      </c>
      <c r="G1659" s="34">
        <v>0</v>
      </c>
      <c r="H1659" s="34">
        <v>0</v>
      </c>
      <c r="I1659" s="34">
        <v>0</v>
      </c>
      <c r="J1659" s="34">
        <v>0</v>
      </c>
    </row>
    <row r="1660" spans="1:10">
      <c r="A1660" t="s">
        <v>201</v>
      </c>
      <c r="B1660" s="44" t="s">
        <v>487</v>
      </c>
      <c r="C1660" s="33" t="s">
        <v>552</v>
      </c>
      <c r="D1660" s="33">
        <v>0</v>
      </c>
      <c r="E1660" s="33" t="s">
        <v>2354</v>
      </c>
      <c r="F1660" s="34">
        <v>0</v>
      </c>
      <c r="G1660" s="34">
        <v>0</v>
      </c>
      <c r="H1660" s="34">
        <v>0</v>
      </c>
      <c r="I1660" s="34">
        <v>0</v>
      </c>
      <c r="J1660" s="34">
        <v>0</v>
      </c>
    </row>
    <row r="1661" spans="1:10">
      <c r="A1661" t="s">
        <v>54</v>
      </c>
      <c r="B1661" s="44" t="s">
        <v>487</v>
      </c>
      <c r="C1661" s="33" t="s">
        <v>552</v>
      </c>
      <c r="D1661" s="33">
        <v>0</v>
      </c>
      <c r="E1661" s="33" t="s">
        <v>2355</v>
      </c>
      <c r="F1661" s="34">
        <v>0</v>
      </c>
      <c r="G1661" s="34">
        <v>1</v>
      </c>
      <c r="H1661" s="34">
        <v>1</v>
      </c>
      <c r="I1661" s="34">
        <v>1</v>
      </c>
      <c r="J1661" s="34">
        <v>0</v>
      </c>
    </row>
    <row r="1662" spans="1:10">
      <c r="A1662" t="s">
        <v>204</v>
      </c>
      <c r="B1662" s="44" t="s">
        <v>487</v>
      </c>
      <c r="C1662" s="33" t="s">
        <v>552</v>
      </c>
      <c r="D1662" s="33">
        <v>0</v>
      </c>
      <c r="E1662" s="33" t="s">
        <v>2356</v>
      </c>
      <c r="F1662" s="34">
        <v>0</v>
      </c>
      <c r="G1662" s="34">
        <v>0</v>
      </c>
      <c r="H1662" s="34">
        <v>0</v>
      </c>
      <c r="I1662" s="34">
        <v>0</v>
      </c>
      <c r="J1662" s="34">
        <v>0</v>
      </c>
    </row>
    <row r="1663" spans="1:10">
      <c r="A1663" t="s">
        <v>206</v>
      </c>
      <c r="B1663" s="44" t="s">
        <v>487</v>
      </c>
      <c r="C1663" s="33" t="s">
        <v>552</v>
      </c>
      <c r="D1663" s="33">
        <v>0</v>
      </c>
      <c r="E1663" s="33" t="s">
        <v>2357</v>
      </c>
      <c r="F1663" s="34">
        <v>0</v>
      </c>
      <c r="G1663" s="34">
        <v>1</v>
      </c>
      <c r="H1663" s="34">
        <v>1</v>
      </c>
      <c r="I1663" s="34">
        <v>1</v>
      </c>
      <c r="J1663" s="34">
        <v>0</v>
      </c>
    </row>
    <row r="1664" spans="1:10">
      <c r="A1664" t="s">
        <v>57</v>
      </c>
      <c r="B1664" s="46" t="s">
        <v>487</v>
      </c>
      <c r="C1664" s="33" t="s">
        <v>552</v>
      </c>
      <c r="D1664" s="33">
        <v>0</v>
      </c>
      <c r="E1664" s="33" t="s">
        <v>2358</v>
      </c>
      <c r="F1664" s="34">
        <v>4</v>
      </c>
      <c r="G1664" s="34">
        <v>5</v>
      </c>
      <c r="H1664" s="34">
        <v>5</v>
      </c>
      <c r="I1664" s="34">
        <v>8</v>
      </c>
      <c r="J1664" s="34">
        <v>10</v>
      </c>
    </row>
    <row r="1665" spans="1:10">
      <c r="A1665" t="s">
        <v>209</v>
      </c>
      <c r="B1665" s="44" t="s">
        <v>487</v>
      </c>
      <c r="C1665" s="33" t="s">
        <v>552</v>
      </c>
      <c r="D1665" s="33">
        <v>0</v>
      </c>
      <c r="E1665" s="33" t="s">
        <v>2359</v>
      </c>
      <c r="F1665" s="34">
        <v>3</v>
      </c>
      <c r="G1665" s="34">
        <v>3</v>
      </c>
      <c r="H1665" s="34">
        <v>2</v>
      </c>
      <c r="I1665" s="34">
        <v>7</v>
      </c>
      <c r="J1665" s="34">
        <v>8</v>
      </c>
    </row>
    <row r="1666" spans="1:10">
      <c r="A1666" t="s">
        <v>211</v>
      </c>
      <c r="B1666" s="44" t="s">
        <v>487</v>
      </c>
      <c r="C1666" s="33" t="s">
        <v>552</v>
      </c>
      <c r="D1666" s="33">
        <v>0</v>
      </c>
      <c r="E1666" s="33" t="s">
        <v>2360</v>
      </c>
      <c r="F1666" s="34">
        <v>1</v>
      </c>
      <c r="G1666" s="34">
        <v>2</v>
      </c>
      <c r="H1666" s="34">
        <v>3</v>
      </c>
      <c r="I1666" s="34">
        <v>1</v>
      </c>
      <c r="J1666" s="34">
        <v>2</v>
      </c>
    </row>
    <row r="1667" spans="1:10">
      <c r="A1667" t="s">
        <v>166</v>
      </c>
      <c r="B1667" s="44" t="s">
        <v>487</v>
      </c>
      <c r="C1667" s="33" t="s">
        <v>552</v>
      </c>
      <c r="D1667" s="33">
        <v>0</v>
      </c>
      <c r="E1667" s="33" t="s">
        <v>2361</v>
      </c>
      <c r="F1667" s="34">
        <v>2</v>
      </c>
      <c r="G1667" s="34">
        <v>2</v>
      </c>
      <c r="H1667" s="34">
        <v>1</v>
      </c>
      <c r="I1667" s="34">
        <v>1</v>
      </c>
      <c r="J1667" s="34">
        <v>0</v>
      </c>
    </row>
    <row r="1668" spans="1:10">
      <c r="A1668" t="s">
        <v>61</v>
      </c>
      <c r="B1668" s="44" t="s">
        <v>487</v>
      </c>
      <c r="C1668" s="33" t="s">
        <v>552</v>
      </c>
      <c r="D1668" s="33">
        <v>0</v>
      </c>
      <c r="E1668" s="33" t="s">
        <v>2362</v>
      </c>
      <c r="F1668" s="34">
        <v>1</v>
      </c>
      <c r="G1668" s="34">
        <v>1</v>
      </c>
      <c r="H1668" s="34">
        <v>2</v>
      </c>
      <c r="I1668" s="34">
        <v>2</v>
      </c>
      <c r="J1668" s="34">
        <v>2</v>
      </c>
    </row>
    <row r="1669" spans="1:10">
      <c r="A1669" t="s">
        <v>62</v>
      </c>
      <c r="B1669" s="44" t="s">
        <v>487</v>
      </c>
      <c r="C1669" s="33" t="s">
        <v>552</v>
      </c>
      <c r="D1669" s="33">
        <v>0</v>
      </c>
      <c r="E1669" s="33" t="s">
        <v>2363</v>
      </c>
      <c r="F1669" s="34">
        <v>1</v>
      </c>
      <c r="G1669" s="34">
        <v>2</v>
      </c>
      <c r="H1669" s="34">
        <v>1</v>
      </c>
      <c r="I1669" s="34">
        <v>3</v>
      </c>
      <c r="J1669" s="34">
        <v>2</v>
      </c>
    </row>
    <row r="1670" spans="1:10">
      <c r="A1670" t="s">
        <v>63</v>
      </c>
      <c r="B1670" s="44" t="s">
        <v>487</v>
      </c>
      <c r="C1670" s="33" t="s">
        <v>552</v>
      </c>
      <c r="D1670" s="33">
        <v>0</v>
      </c>
      <c r="E1670" s="33" t="s">
        <v>2364</v>
      </c>
      <c r="F1670" s="34">
        <v>1</v>
      </c>
      <c r="G1670" s="34">
        <v>0</v>
      </c>
      <c r="H1670" s="34">
        <v>0</v>
      </c>
      <c r="I1670" s="34">
        <v>0</v>
      </c>
      <c r="J1670" s="34">
        <v>1</v>
      </c>
    </row>
    <row r="1671" spans="1:10">
      <c r="A1671" t="s">
        <v>64</v>
      </c>
      <c r="B1671" s="44" t="s">
        <v>487</v>
      </c>
      <c r="C1671" s="33" t="s">
        <v>552</v>
      </c>
      <c r="D1671" s="33">
        <v>0</v>
      </c>
      <c r="E1671" s="33" t="s">
        <v>2365</v>
      </c>
      <c r="F1671" s="34">
        <v>0</v>
      </c>
      <c r="G1671" s="34">
        <v>3</v>
      </c>
      <c r="H1671" s="34">
        <v>1</v>
      </c>
      <c r="I1671" s="34">
        <v>0</v>
      </c>
      <c r="J1671" s="34">
        <v>0</v>
      </c>
    </row>
    <row r="1672" spans="1:10">
      <c r="A1672" t="s">
        <v>65</v>
      </c>
      <c r="B1672" s="46" t="s">
        <v>487</v>
      </c>
      <c r="C1672" s="33" t="s">
        <v>552</v>
      </c>
      <c r="D1672" s="33">
        <v>0</v>
      </c>
      <c r="E1672" s="33" t="s">
        <v>2366</v>
      </c>
      <c r="F1672" s="34">
        <v>1</v>
      </c>
      <c r="G1672" s="34">
        <v>1</v>
      </c>
      <c r="H1672" s="34">
        <v>0</v>
      </c>
      <c r="I1672" s="34">
        <v>1</v>
      </c>
      <c r="J1672" s="34">
        <v>5</v>
      </c>
    </row>
    <row r="1673" spans="1:10">
      <c r="A1673" t="s">
        <v>66</v>
      </c>
      <c r="B1673" s="44" t="s">
        <v>487</v>
      </c>
      <c r="C1673" s="33" t="s">
        <v>552</v>
      </c>
      <c r="D1673" s="33">
        <v>0</v>
      </c>
      <c r="E1673" s="33" t="s">
        <v>2367</v>
      </c>
      <c r="F1673" s="34">
        <v>8</v>
      </c>
      <c r="G1673" s="34">
        <v>15</v>
      </c>
      <c r="H1673" s="34">
        <v>13</v>
      </c>
      <c r="I1673" s="34">
        <v>23</v>
      </c>
      <c r="J1673" s="34">
        <v>28</v>
      </c>
    </row>
    <row r="1674" spans="1:10">
      <c r="A1674" t="s">
        <v>90</v>
      </c>
      <c r="B1674" s="50" t="s">
        <v>40</v>
      </c>
      <c r="C1674" s="33" t="s">
        <v>552</v>
      </c>
      <c r="D1674" s="33">
        <v>0</v>
      </c>
      <c r="E1674" s="33" t="s">
        <v>2368</v>
      </c>
      <c r="F1674" s="34">
        <v>98</v>
      </c>
      <c r="G1674" s="34">
        <v>132</v>
      </c>
      <c r="H1674" s="34">
        <v>115</v>
      </c>
      <c r="I1674" s="34">
        <v>181</v>
      </c>
      <c r="J1674" s="34">
        <v>164</v>
      </c>
    </row>
    <row r="1675" spans="1:10">
      <c r="A1675" t="s">
        <v>99</v>
      </c>
      <c r="B1675" s="51" t="s">
        <v>40</v>
      </c>
      <c r="C1675" s="33" t="s">
        <v>552</v>
      </c>
      <c r="D1675" s="33">
        <v>0</v>
      </c>
      <c r="E1675" s="33" t="s">
        <v>2369</v>
      </c>
      <c r="F1675" s="34">
        <v>15</v>
      </c>
      <c r="G1675" s="34">
        <v>15</v>
      </c>
      <c r="H1675" s="34">
        <v>15</v>
      </c>
      <c r="I1675" s="34">
        <v>27</v>
      </c>
      <c r="J1675" s="34">
        <v>26</v>
      </c>
    </row>
    <row r="1676" spans="1:10">
      <c r="A1676" t="s">
        <v>108</v>
      </c>
      <c r="B1676" s="50" t="s">
        <v>40</v>
      </c>
      <c r="C1676" s="33" t="s">
        <v>552</v>
      </c>
      <c r="D1676" s="33">
        <v>0</v>
      </c>
      <c r="E1676" s="33" t="s">
        <v>2370</v>
      </c>
      <c r="F1676" s="34">
        <v>5</v>
      </c>
      <c r="G1676" s="34">
        <v>12</v>
      </c>
      <c r="H1676" s="34">
        <v>18</v>
      </c>
      <c r="I1676" s="34">
        <v>23</v>
      </c>
      <c r="J1676" s="34">
        <v>12</v>
      </c>
    </row>
    <row r="1677" spans="1:10">
      <c r="A1677" t="s">
        <v>51</v>
      </c>
      <c r="B1677" s="50" t="s">
        <v>40</v>
      </c>
      <c r="C1677" s="33" t="s">
        <v>552</v>
      </c>
      <c r="D1677" s="33">
        <v>0</v>
      </c>
      <c r="E1677" s="33" t="s">
        <v>2371</v>
      </c>
      <c r="F1677" s="34">
        <v>5</v>
      </c>
      <c r="G1677" s="34">
        <v>5</v>
      </c>
      <c r="H1677" s="34">
        <v>6</v>
      </c>
      <c r="I1677" s="34">
        <v>10</v>
      </c>
      <c r="J1677" s="34">
        <v>7</v>
      </c>
    </row>
    <row r="1678" spans="1:10">
      <c r="A1678" t="s">
        <v>199</v>
      </c>
      <c r="B1678" s="50" t="s">
        <v>40</v>
      </c>
      <c r="C1678" s="33" t="s">
        <v>552</v>
      </c>
      <c r="D1678" s="33">
        <v>0</v>
      </c>
      <c r="E1678" s="33" t="s">
        <v>2372</v>
      </c>
      <c r="F1678" s="34">
        <v>3</v>
      </c>
      <c r="G1678" s="34">
        <v>4</v>
      </c>
      <c r="H1678" s="34">
        <v>4</v>
      </c>
      <c r="I1678" s="34">
        <v>7</v>
      </c>
      <c r="J1678" s="34">
        <v>5</v>
      </c>
    </row>
    <row r="1679" spans="1:10">
      <c r="A1679" t="s">
        <v>201</v>
      </c>
      <c r="B1679" s="50" t="s">
        <v>40</v>
      </c>
      <c r="C1679" s="33" t="s">
        <v>552</v>
      </c>
      <c r="D1679" s="33">
        <v>0</v>
      </c>
      <c r="E1679" s="33" t="s">
        <v>2373</v>
      </c>
      <c r="F1679" s="34">
        <v>2</v>
      </c>
      <c r="G1679" s="34">
        <v>1</v>
      </c>
      <c r="H1679" s="34">
        <v>2</v>
      </c>
      <c r="I1679" s="34">
        <v>3</v>
      </c>
      <c r="J1679" s="34">
        <v>2</v>
      </c>
    </row>
    <row r="1680" spans="1:10">
      <c r="A1680" t="s">
        <v>54</v>
      </c>
      <c r="B1680" s="50" t="s">
        <v>40</v>
      </c>
      <c r="C1680" s="33" t="s">
        <v>552</v>
      </c>
      <c r="D1680" s="33">
        <v>0</v>
      </c>
      <c r="E1680" s="33" t="s">
        <v>2374</v>
      </c>
      <c r="F1680" s="34">
        <v>0</v>
      </c>
      <c r="G1680" s="34">
        <v>2</v>
      </c>
      <c r="H1680" s="34">
        <v>3</v>
      </c>
      <c r="I1680" s="34">
        <v>1</v>
      </c>
      <c r="J1680" s="34">
        <v>2</v>
      </c>
    </row>
    <row r="1681" spans="1:10">
      <c r="A1681" t="s">
        <v>204</v>
      </c>
      <c r="B1681" s="50" t="s">
        <v>40</v>
      </c>
      <c r="C1681" s="33" t="s">
        <v>552</v>
      </c>
      <c r="D1681" s="33">
        <v>0</v>
      </c>
      <c r="E1681" s="33" t="s">
        <v>2375</v>
      </c>
      <c r="F1681" s="34">
        <v>0</v>
      </c>
      <c r="G1681" s="34">
        <v>1</v>
      </c>
      <c r="H1681" s="34">
        <v>1</v>
      </c>
      <c r="I1681" s="34">
        <v>0</v>
      </c>
      <c r="J1681" s="34">
        <v>1</v>
      </c>
    </row>
    <row r="1682" spans="1:10">
      <c r="A1682" t="s">
        <v>206</v>
      </c>
      <c r="B1682" s="52" t="s">
        <v>40</v>
      </c>
      <c r="C1682" s="33" t="s">
        <v>552</v>
      </c>
      <c r="D1682" s="33">
        <v>0</v>
      </c>
      <c r="E1682" s="33" t="s">
        <v>2376</v>
      </c>
      <c r="F1682" s="34">
        <v>0</v>
      </c>
      <c r="G1682" s="34">
        <v>1</v>
      </c>
      <c r="H1682" s="34">
        <v>2</v>
      </c>
      <c r="I1682" s="34">
        <v>1</v>
      </c>
      <c r="J1682" s="34">
        <v>1</v>
      </c>
    </row>
    <row r="1683" spans="1:10">
      <c r="A1683" t="s">
        <v>57</v>
      </c>
      <c r="B1683" s="50" t="s">
        <v>40</v>
      </c>
      <c r="C1683" s="33" t="s">
        <v>552</v>
      </c>
      <c r="D1683" s="33">
        <v>0</v>
      </c>
      <c r="E1683" s="33" t="s">
        <v>2377</v>
      </c>
      <c r="F1683" s="34">
        <v>15</v>
      </c>
      <c r="G1683" s="34">
        <v>20</v>
      </c>
      <c r="H1683" s="34">
        <v>24</v>
      </c>
      <c r="I1683" s="34">
        <v>39</v>
      </c>
      <c r="J1683" s="34">
        <v>29</v>
      </c>
    </row>
    <row r="1684" spans="1:10">
      <c r="A1684" t="s">
        <v>209</v>
      </c>
      <c r="B1684" s="50" t="s">
        <v>40</v>
      </c>
      <c r="C1684" s="33" t="s">
        <v>552</v>
      </c>
      <c r="D1684" s="33">
        <v>0</v>
      </c>
      <c r="E1684" s="33" t="s">
        <v>2378</v>
      </c>
      <c r="F1684" s="34">
        <v>12</v>
      </c>
      <c r="G1684" s="34">
        <v>10</v>
      </c>
      <c r="H1684" s="34">
        <v>10</v>
      </c>
      <c r="I1684" s="34">
        <v>20</v>
      </c>
      <c r="J1684" s="34">
        <v>20</v>
      </c>
    </row>
    <row r="1685" spans="1:10">
      <c r="A1685" t="s">
        <v>211</v>
      </c>
      <c r="B1685" s="50" t="s">
        <v>40</v>
      </c>
      <c r="C1685" s="33" t="s">
        <v>552</v>
      </c>
      <c r="D1685" s="33">
        <v>0</v>
      </c>
      <c r="E1685" s="33" t="s">
        <v>2379</v>
      </c>
      <c r="F1685" s="34">
        <v>3</v>
      </c>
      <c r="G1685" s="34">
        <v>10</v>
      </c>
      <c r="H1685" s="34">
        <v>14</v>
      </c>
      <c r="I1685" s="34">
        <v>19</v>
      </c>
      <c r="J1685" s="34">
        <v>9</v>
      </c>
    </row>
    <row r="1686" spans="1:10">
      <c r="A1686" t="s">
        <v>166</v>
      </c>
      <c r="B1686" s="50" t="s">
        <v>40</v>
      </c>
      <c r="C1686" s="33" t="s">
        <v>552</v>
      </c>
      <c r="D1686" s="33">
        <v>0</v>
      </c>
      <c r="E1686" s="33" t="s">
        <v>2380</v>
      </c>
      <c r="F1686" s="34">
        <v>9</v>
      </c>
      <c r="G1686" s="34">
        <v>12</v>
      </c>
      <c r="H1686" s="34">
        <v>4</v>
      </c>
      <c r="I1686" s="34">
        <v>14</v>
      </c>
      <c r="J1686" s="34">
        <v>3</v>
      </c>
    </row>
    <row r="1687" spans="1:10">
      <c r="A1687" t="s">
        <v>61</v>
      </c>
      <c r="B1687" s="50" t="s">
        <v>40</v>
      </c>
      <c r="C1687" s="33" t="s">
        <v>552</v>
      </c>
      <c r="D1687" s="33">
        <v>0</v>
      </c>
      <c r="E1687" s="33" t="s">
        <v>2381</v>
      </c>
      <c r="F1687" s="34">
        <v>5</v>
      </c>
      <c r="G1687" s="34">
        <v>12</v>
      </c>
      <c r="H1687" s="34">
        <v>7</v>
      </c>
      <c r="I1687" s="34">
        <v>14</v>
      </c>
      <c r="J1687" s="34">
        <v>8</v>
      </c>
    </row>
    <row r="1688" spans="1:10">
      <c r="A1688" t="s">
        <v>62</v>
      </c>
      <c r="B1688" s="50" t="s">
        <v>40</v>
      </c>
      <c r="C1688" s="33" t="s">
        <v>552</v>
      </c>
      <c r="D1688" s="33">
        <v>0</v>
      </c>
      <c r="E1688" s="33" t="s">
        <v>2382</v>
      </c>
      <c r="F1688" s="34">
        <v>2</v>
      </c>
      <c r="G1688" s="34">
        <v>5</v>
      </c>
      <c r="H1688" s="34">
        <v>2</v>
      </c>
      <c r="I1688" s="34">
        <v>7</v>
      </c>
      <c r="J1688" s="34">
        <v>5</v>
      </c>
    </row>
    <row r="1689" spans="1:10">
      <c r="A1689" t="s">
        <v>63</v>
      </c>
      <c r="B1689" s="50" t="s">
        <v>40</v>
      </c>
      <c r="C1689" s="33" t="s">
        <v>552</v>
      </c>
      <c r="D1689" s="33">
        <v>0</v>
      </c>
      <c r="E1689" s="33" t="s">
        <v>2383</v>
      </c>
      <c r="F1689" s="34">
        <v>1</v>
      </c>
      <c r="G1689" s="34">
        <v>1</v>
      </c>
      <c r="H1689" s="34">
        <v>1</v>
      </c>
      <c r="I1689" s="34">
        <v>1</v>
      </c>
      <c r="J1689" s="34">
        <v>4</v>
      </c>
    </row>
    <row r="1690" spans="1:10">
      <c r="A1690" t="s">
        <v>64</v>
      </c>
      <c r="B1690" s="52" t="s">
        <v>40</v>
      </c>
      <c r="C1690" s="33" t="s">
        <v>552</v>
      </c>
      <c r="D1690" s="33">
        <v>0</v>
      </c>
      <c r="E1690" s="33" t="s">
        <v>2384</v>
      </c>
      <c r="F1690" s="34">
        <v>1</v>
      </c>
      <c r="G1690" s="34">
        <v>4</v>
      </c>
      <c r="H1690" s="34">
        <v>2</v>
      </c>
      <c r="I1690" s="34">
        <v>2</v>
      </c>
      <c r="J1690" s="34">
        <v>0</v>
      </c>
    </row>
    <row r="1691" spans="1:10">
      <c r="A1691" t="s">
        <v>65</v>
      </c>
      <c r="B1691" s="50" t="s">
        <v>40</v>
      </c>
      <c r="C1691" s="33" t="s">
        <v>552</v>
      </c>
      <c r="D1691" s="33">
        <v>0</v>
      </c>
      <c r="E1691" s="33" t="s">
        <v>2385</v>
      </c>
      <c r="F1691" s="34">
        <v>6</v>
      </c>
      <c r="G1691" s="34">
        <v>9</v>
      </c>
      <c r="H1691" s="34">
        <v>4</v>
      </c>
      <c r="I1691" s="34">
        <v>10</v>
      </c>
      <c r="J1691" s="34">
        <v>15</v>
      </c>
    </row>
    <row r="1692" spans="1:10">
      <c r="A1692" t="s">
        <v>66</v>
      </c>
      <c r="B1692" s="50" t="s">
        <v>40</v>
      </c>
      <c r="C1692" s="33" t="s">
        <v>552</v>
      </c>
      <c r="D1692" s="33">
        <v>0</v>
      </c>
      <c r="E1692" s="33" t="s">
        <v>2386</v>
      </c>
      <c r="F1692" s="34">
        <v>54</v>
      </c>
      <c r="G1692" s="34">
        <v>62</v>
      </c>
      <c r="H1692" s="34">
        <v>62</v>
      </c>
      <c r="I1692" s="34">
        <v>83</v>
      </c>
      <c r="J1692" s="34">
        <v>91</v>
      </c>
    </row>
    <row r="1693" spans="1:10">
      <c r="A1693" t="s">
        <v>90</v>
      </c>
      <c r="B1693" s="45" t="s">
        <v>525</v>
      </c>
      <c r="C1693" s="33" t="s">
        <v>552</v>
      </c>
      <c r="D1693" s="33">
        <v>0</v>
      </c>
      <c r="E1693" s="33" t="s">
        <v>2387</v>
      </c>
      <c r="F1693" s="34">
        <v>54</v>
      </c>
      <c r="G1693" s="34">
        <v>59</v>
      </c>
      <c r="H1693" s="34">
        <v>53</v>
      </c>
      <c r="I1693" s="34">
        <v>90</v>
      </c>
      <c r="J1693" s="34">
        <v>80</v>
      </c>
    </row>
    <row r="1694" spans="1:10">
      <c r="A1694" t="s">
        <v>99</v>
      </c>
      <c r="B1694" s="44" t="s">
        <v>525</v>
      </c>
      <c r="C1694" s="33" t="s">
        <v>552</v>
      </c>
      <c r="D1694" s="33">
        <v>0</v>
      </c>
      <c r="E1694" s="33" t="s">
        <v>2388</v>
      </c>
      <c r="F1694" s="34">
        <v>6</v>
      </c>
      <c r="G1694" s="34">
        <v>9</v>
      </c>
      <c r="H1694" s="34">
        <v>8</v>
      </c>
      <c r="I1694" s="34">
        <v>10</v>
      </c>
      <c r="J1694" s="34">
        <v>11</v>
      </c>
    </row>
    <row r="1695" spans="1:10">
      <c r="A1695" t="s">
        <v>108</v>
      </c>
      <c r="B1695" s="44" t="s">
        <v>525</v>
      </c>
      <c r="C1695" s="33" t="s">
        <v>552</v>
      </c>
      <c r="D1695" s="33">
        <v>0</v>
      </c>
      <c r="E1695" s="33" t="s">
        <v>2389</v>
      </c>
      <c r="F1695" s="34">
        <v>2</v>
      </c>
      <c r="G1695" s="34">
        <v>3</v>
      </c>
      <c r="H1695" s="34">
        <v>11</v>
      </c>
      <c r="I1695" s="34">
        <v>7</v>
      </c>
      <c r="J1695" s="34">
        <v>3</v>
      </c>
    </row>
    <row r="1696" spans="1:10">
      <c r="A1696" t="s">
        <v>51</v>
      </c>
      <c r="B1696" s="44" t="s">
        <v>525</v>
      </c>
      <c r="C1696" s="33" t="s">
        <v>552</v>
      </c>
      <c r="D1696" s="33">
        <v>0</v>
      </c>
      <c r="E1696" s="33" t="s">
        <v>2390</v>
      </c>
      <c r="F1696" s="34">
        <v>4</v>
      </c>
      <c r="G1696" s="34">
        <v>3</v>
      </c>
      <c r="H1696" s="34">
        <v>4</v>
      </c>
      <c r="I1696" s="34">
        <v>5</v>
      </c>
      <c r="J1696" s="34">
        <v>3</v>
      </c>
    </row>
    <row r="1697" spans="1:10">
      <c r="A1697" t="s">
        <v>199</v>
      </c>
      <c r="B1697" s="44" t="s">
        <v>525</v>
      </c>
      <c r="C1697" s="33" t="s">
        <v>552</v>
      </c>
      <c r="D1697" s="33">
        <v>0</v>
      </c>
      <c r="E1697" s="33" t="s">
        <v>2391</v>
      </c>
      <c r="F1697" s="34">
        <v>2</v>
      </c>
      <c r="G1697" s="34">
        <v>3</v>
      </c>
      <c r="H1697" s="34">
        <v>2</v>
      </c>
      <c r="I1697" s="34">
        <v>3</v>
      </c>
      <c r="J1697" s="34">
        <v>2</v>
      </c>
    </row>
    <row r="1698" spans="1:10">
      <c r="A1698" t="s">
        <v>201</v>
      </c>
      <c r="B1698" s="44" t="s">
        <v>525</v>
      </c>
      <c r="C1698" s="33" t="s">
        <v>552</v>
      </c>
      <c r="D1698" s="33">
        <v>0</v>
      </c>
      <c r="E1698" s="33" t="s">
        <v>2392</v>
      </c>
      <c r="F1698" s="34">
        <v>2</v>
      </c>
      <c r="G1698" s="34">
        <v>0</v>
      </c>
      <c r="H1698" s="34">
        <v>2</v>
      </c>
      <c r="I1698" s="34">
        <v>2</v>
      </c>
      <c r="J1698" s="34">
        <v>1</v>
      </c>
    </row>
    <row r="1699" spans="1:10">
      <c r="A1699" t="s">
        <v>54</v>
      </c>
      <c r="B1699" s="44" t="s">
        <v>525</v>
      </c>
      <c r="C1699" s="33" t="s">
        <v>552</v>
      </c>
      <c r="D1699" s="33">
        <v>0</v>
      </c>
      <c r="E1699" s="33" t="s">
        <v>2393</v>
      </c>
      <c r="F1699" s="34">
        <v>0</v>
      </c>
      <c r="G1699" s="34">
        <v>1</v>
      </c>
      <c r="H1699" s="34">
        <v>1</v>
      </c>
      <c r="I1699" s="34">
        <v>0</v>
      </c>
      <c r="J1699" s="34">
        <v>0</v>
      </c>
    </row>
    <row r="1700" spans="1:10">
      <c r="A1700" t="s">
        <v>204</v>
      </c>
      <c r="B1700" s="46" t="s">
        <v>525</v>
      </c>
      <c r="C1700" s="33" t="s">
        <v>552</v>
      </c>
      <c r="D1700" s="33">
        <v>0</v>
      </c>
      <c r="E1700" s="33" t="s">
        <v>2394</v>
      </c>
      <c r="F1700" s="34">
        <v>0</v>
      </c>
      <c r="G1700" s="34">
        <v>1</v>
      </c>
      <c r="H1700" s="34">
        <v>1</v>
      </c>
      <c r="I1700" s="34">
        <v>0</v>
      </c>
      <c r="J1700" s="34">
        <v>0</v>
      </c>
    </row>
    <row r="1701" spans="1:10">
      <c r="A1701" t="s">
        <v>206</v>
      </c>
      <c r="B1701" s="44" t="s">
        <v>525</v>
      </c>
      <c r="C1701" s="33" t="s">
        <v>552</v>
      </c>
      <c r="D1701" s="33">
        <v>0</v>
      </c>
      <c r="E1701" s="33" t="s">
        <v>2395</v>
      </c>
      <c r="F1701" s="34">
        <v>0</v>
      </c>
      <c r="G1701" s="34">
        <v>0</v>
      </c>
      <c r="H1701" s="34">
        <v>0</v>
      </c>
      <c r="I1701" s="34">
        <v>0</v>
      </c>
      <c r="J1701" s="34">
        <v>0</v>
      </c>
    </row>
    <row r="1702" spans="1:10">
      <c r="A1702" t="s">
        <v>57</v>
      </c>
      <c r="B1702" s="44" t="s">
        <v>525</v>
      </c>
      <c r="C1702" s="33" t="s">
        <v>552</v>
      </c>
      <c r="D1702" s="33">
        <v>0</v>
      </c>
      <c r="E1702" s="33" t="s">
        <v>2396</v>
      </c>
      <c r="F1702" s="34">
        <v>4</v>
      </c>
      <c r="G1702" s="34">
        <v>8</v>
      </c>
      <c r="H1702" s="34">
        <v>14</v>
      </c>
      <c r="I1702" s="34">
        <v>12</v>
      </c>
      <c r="J1702" s="34">
        <v>11</v>
      </c>
    </row>
    <row r="1703" spans="1:10">
      <c r="A1703" t="s">
        <v>209</v>
      </c>
      <c r="B1703" s="44" t="s">
        <v>525</v>
      </c>
      <c r="C1703" s="33" t="s">
        <v>552</v>
      </c>
      <c r="D1703" s="33">
        <v>0</v>
      </c>
      <c r="E1703" s="33" t="s">
        <v>2397</v>
      </c>
      <c r="F1703" s="34">
        <v>4</v>
      </c>
      <c r="G1703" s="34">
        <v>5</v>
      </c>
      <c r="H1703" s="34">
        <v>5</v>
      </c>
      <c r="I1703" s="34">
        <v>7</v>
      </c>
      <c r="J1703" s="34">
        <v>9</v>
      </c>
    </row>
    <row r="1704" spans="1:10">
      <c r="A1704" t="s">
        <v>211</v>
      </c>
      <c r="B1704" s="44" t="s">
        <v>525</v>
      </c>
      <c r="C1704" s="33" t="s">
        <v>552</v>
      </c>
      <c r="D1704" s="33">
        <v>0</v>
      </c>
      <c r="E1704" s="33" t="s">
        <v>2398</v>
      </c>
      <c r="F1704" s="34">
        <v>0</v>
      </c>
      <c r="G1704" s="34">
        <v>3</v>
      </c>
      <c r="H1704" s="34">
        <v>9</v>
      </c>
      <c r="I1704" s="34">
        <v>5</v>
      </c>
      <c r="J1704" s="34">
        <v>2</v>
      </c>
    </row>
    <row r="1705" spans="1:10">
      <c r="A1705" t="s">
        <v>166</v>
      </c>
      <c r="B1705" s="44" t="s">
        <v>525</v>
      </c>
      <c r="C1705" s="33" t="s">
        <v>552</v>
      </c>
      <c r="D1705" s="33">
        <v>0</v>
      </c>
      <c r="E1705" s="33" t="s">
        <v>2399</v>
      </c>
      <c r="F1705" s="34">
        <v>6</v>
      </c>
      <c r="G1705" s="34">
        <v>7</v>
      </c>
      <c r="H1705" s="34">
        <v>1</v>
      </c>
      <c r="I1705" s="34">
        <v>9</v>
      </c>
      <c r="J1705" s="34">
        <v>2</v>
      </c>
    </row>
    <row r="1706" spans="1:10">
      <c r="A1706" t="s">
        <v>61</v>
      </c>
      <c r="B1706" s="44" t="s">
        <v>525</v>
      </c>
      <c r="C1706" s="33" t="s">
        <v>552</v>
      </c>
      <c r="D1706" s="33">
        <v>0</v>
      </c>
      <c r="E1706" s="33" t="s">
        <v>2400</v>
      </c>
      <c r="F1706" s="34">
        <v>1</v>
      </c>
      <c r="G1706" s="34">
        <v>6</v>
      </c>
      <c r="H1706" s="34">
        <v>2</v>
      </c>
      <c r="I1706" s="34">
        <v>7</v>
      </c>
      <c r="J1706" s="34">
        <v>4</v>
      </c>
    </row>
    <row r="1707" spans="1:10">
      <c r="A1707" t="s">
        <v>62</v>
      </c>
      <c r="B1707" s="44" t="s">
        <v>525</v>
      </c>
      <c r="C1707" s="33" t="s">
        <v>552</v>
      </c>
      <c r="D1707" s="33">
        <v>0</v>
      </c>
      <c r="E1707" s="33" t="s">
        <v>2401</v>
      </c>
      <c r="F1707" s="34">
        <v>0</v>
      </c>
      <c r="G1707" s="34">
        <v>1</v>
      </c>
      <c r="H1707" s="34">
        <v>1</v>
      </c>
      <c r="I1707" s="34">
        <v>3</v>
      </c>
      <c r="J1707" s="34">
        <v>2</v>
      </c>
    </row>
    <row r="1708" spans="1:10">
      <c r="A1708" t="s">
        <v>63</v>
      </c>
      <c r="B1708" s="46" t="s">
        <v>525</v>
      </c>
      <c r="C1708" s="33" t="s">
        <v>552</v>
      </c>
      <c r="D1708" s="33">
        <v>0</v>
      </c>
      <c r="E1708" s="33" t="s">
        <v>2402</v>
      </c>
      <c r="F1708" s="34">
        <v>0</v>
      </c>
      <c r="G1708" s="34">
        <v>0</v>
      </c>
      <c r="H1708" s="34">
        <v>1</v>
      </c>
      <c r="I1708" s="34">
        <v>1</v>
      </c>
      <c r="J1708" s="34">
        <v>3</v>
      </c>
    </row>
    <row r="1709" spans="1:10">
      <c r="A1709" t="s">
        <v>64</v>
      </c>
      <c r="B1709" s="44" t="s">
        <v>525</v>
      </c>
      <c r="C1709" s="33" t="s">
        <v>552</v>
      </c>
      <c r="D1709" s="33">
        <v>0</v>
      </c>
      <c r="E1709" s="33" t="s">
        <v>2403</v>
      </c>
      <c r="F1709" s="34">
        <v>1</v>
      </c>
      <c r="G1709" s="34">
        <v>1</v>
      </c>
      <c r="H1709" s="34">
        <v>1</v>
      </c>
      <c r="I1709" s="34">
        <v>1</v>
      </c>
      <c r="J1709" s="34">
        <v>0</v>
      </c>
    </row>
    <row r="1710" spans="1:10">
      <c r="A1710" t="s">
        <v>65</v>
      </c>
      <c r="B1710" s="44" t="s">
        <v>525</v>
      </c>
      <c r="C1710" s="33" t="s">
        <v>552</v>
      </c>
      <c r="D1710" s="33">
        <v>0</v>
      </c>
      <c r="E1710" s="33" t="s">
        <v>2404</v>
      </c>
      <c r="F1710" s="34">
        <v>5</v>
      </c>
      <c r="G1710" s="34">
        <v>7</v>
      </c>
      <c r="H1710" s="34">
        <v>2</v>
      </c>
      <c r="I1710" s="34">
        <v>9</v>
      </c>
      <c r="J1710" s="34">
        <v>10</v>
      </c>
    </row>
    <row r="1711" spans="1:10">
      <c r="A1711" t="s">
        <v>66</v>
      </c>
      <c r="B1711" s="45" t="s">
        <v>525</v>
      </c>
      <c r="C1711" s="33" t="s">
        <v>552</v>
      </c>
      <c r="D1711" s="33">
        <v>0</v>
      </c>
      <c r="E1711" s="33" t="s">
        <v>2405</v>
      </c>
      <c r="F1711" s="34">
        <v>33</v>
      </c>
      <c r="G1711" s="34">
        <v>25</v>
      </c>
      <c r="H1711" s="34">
        <v>26</v>
      </c>
      <c r="I1711" s="34">
        <v>43</v>
      </c>
      <c r="J1711" s="34">
        <v>45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Contents and Notes</vt:lpstr>
      <vt:lpstr>Table 3</vt:lpstr>
      <vt:lpstr>Charts 3</vt:lpstr>
      <vt:lpstr>Lookup!as_at_date</vt:lpstr>
      <vt:lpstr>EligGrouping!DataTable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'Charts 3'!Print_Area</vt:lpstr>
      <vt:lpstr>'Contents and Notes'!Print_Area</vt:lpstr>
      <vt:lpstr>'Table 3'!Print_Area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2017-02-22T17:24:11Z</dcterms:created>
  <dcterms:modified xsi:type="dcterms:W3CDTF">2017-03-17T10:34:12Z</dcterms:modified>
</cp:coreProperties>
</file>